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235" firstSheet="5" activeTab="9"/>
  </bookViews>
  <sheets>
    <sheet name="сурункасига 5 ой" sheetId="14" state="hidden" r:id="rId1"/>
    <sheet name="сурункасига 4 ой " sheetId="13" state="hidden" r:id="rId2"/>
    <sheet name="сурункасига 3 ой " sheetId="12" state="hidden" r:id="rId3"/>
    <sheet name="сурункасига 2 ой" sheetId="11" state="hidden" r:id="rId4"/>
    <sheet name="Свод " sheetId="1" state="hidden" r:id="rId5"/>
    <sheet name="Свод  (сектор)" sheetId="16" r:id="rId6"/>
    <sheet name="Йўналиш кесимида " sheetId="2" state="hidden" r:id="rId7"/>
    <sheet name="Йўналиш кесимида  (сектор)" sheetId="17" r:id="rId8"/>
    <sheet name="0 топширган" sheetId="18" state="hidden" r:id="rId9"/>
    <sheet name="Манзил" sheetId="21" r:id="rId10"/>
    <sheet name="Манзил (2)" sheetId="22" state="hidden" r:id="rId11"/>
  </sheets>
  <definedNames>
    <definedName name="_xlnm._FilterDatabase" localSheetId="9" hidden="1">Манзил!$A$4:$I$85</definedName>
    <definedName name="_xlnm._FilterDatabase" localSheetId="10" hidden="1">'Манзил (2)'!$A$4:$H$135</definedName>
    <definedName name="_xlnm._FilterDatabase" localSheetId="3" hidden="1">'сурункасига 2 ой'!$A$3:$Z$48</definedName>
    <definedName name="_xlnm.Print_Titles" localSheetId="3">'сурункасига 2 ой'!$3:$3</definedName>
    <definedName name="_xlnm.Print_Titles" localSheetId="2">'сурункасига 3 ой '!$3:$3</definedName>
    <definedName name="_xlnm.Print_Titles" localSheetId="1">'сурункасига 4 ой '!$3:$3</definedName>
    <definedName name="_xlnm.Print_Titles" localSheetId="0">'сурункасига 5 ой'!$4:$5</definedName>
    <definedName name="_xlnm.Print_Area" localSheetId="6">'Йўналиш кесимида '!$A$1:$AL$26</definedName>
    <definedName name="_xlnm.Print_Area" localSheetId="7">'Йўналиш кесимида  (сектор)'!$A$1:$AL$10</definedName>
    <definedName name="_xlnm.Print_Area" localSheetId="9">Манзил!$A$1:$I$92</definedName>
    <definedName name="_xlnm.Print_Area" localSheetId="10">'Манзил (2)'!$A$1:$H$160</definedName>
    <definedName name="_xlnm.Print_Area" localSheetId="4">'Свод '!$A$1:$W$30</definedName>
    <definedName name="_xlnm.Print_Area" localSheetId="5">'Свод  (сектор)'!$A$1:$W$22</definedName>
    <definedName name="_xlnm.Print_Area" localSheetId="3">'сурункасига 2 ой'!$A$1:$I$49</definedName>
    <definedName name="_xlnm.Print_Area" localSheetId="2">'сурункасига 3 ой '!$A$1:$I$112</definedName>
    <definedName name="_xlnm.Print_Area" localSheetId="1">'сурункасига 4 ой '!$A$1:$I$112</definedName>
    <definedName name="_xlnm.Print_Area" localSheetId="0">'сурункасига 5 ой'!$A$1:$O$50</definedName>
  </definedNames>
  <calcPr calcId="152511"/>
</workbook>
</file>

<file path=xl/calcChain.xml><?xml version="1.0" encoding="utf-8"?>
<calcChain xmlns="http://schemas.openxmlformats.org/spreadsheetml/2006/main">
  <c r="F85" i="21" l="1"/>
  <c r="M9" i="16" l="1"/>
  <c r="J9" i="16" l="1"/>
  <c r="F135" i="22" l="1"/>
  <c r="M5" i="22"/>
  <c r="R9" i="16" l="1"/>
  <c r="F9" i="16"/>
  <c r="W9" i="16" l="1"/>
  <c r="D4" i="17"/>
  <c r="E3" i="17" l="1"/>
  <c r="F3" i="17"/>
  <c r="G3" i="17"/>
  <c r="H3" i="17"/>
  <c r="I3" i="17"/>
  <c r="J3" i="17"/>
  <c r="K3" i="17"/>
  <c r="L3" i="17"/>
  <c r="M3" i="17"/>
  <c r="N3" i="17"/>
  <c r="O3" i="17"/>
  <c r="P3" i="17"/>
  <c r="Q3" i="17"/>
  <c r="R3" i="17"/>
  <c r="S3" i="17"/>
  <c r="T3" i="17"/>
  <c r="U3" i="17"/>
  <c r="V3" i="17"/>
  <c r="X3" i="17"/>
  <c r="Y3" i="17"/>
  <c r="Z3" i="17"/>
  <c r="AA3" i="17"/>
  <c r="AB3" i="17"/>
  <c r="AC3" i="17"/>
  <c r="AD3" i="17"/>
  <c r="AE3" i="17"/>
  <c r="AF3" i="17"/>
  <c r="AG3" i="17"/>
  <c r="AH3" i="17"/>
  <c r="AI3" i="17"/>
  <c r="AJ3" i="17"/>
  <c r="AK3" i="17"/>
  <c r="AL3" i="17"/>
  <c r="W4" i="17"/>
  <c r="C4" i="17" s="1"/>
  <c r="U8" i="16"/>
  <c r="T8" i="16"/>
  <c r="S8" i="16"/>
  <c r="Q8" i="16"/>
  <c r="P8" i="16"/>
  <c r="O8" i="16"/>
  <c r="L8" i="16"/>
  <c r="I8" i="16"/>
  <c r="H8" i="16"/>
  <c r="G8" i="16"/>
  <c r="E8" i="16"/>
  <c r="D8" i="16"/>
  <c r="J8" i="16" l="1"/>
  <c r="K8" i="16" s="1"/>
  <c r="F8" i="16"/>
  <c r="R8" i="16"/>
  <c r="K9" i="16"/>
  <c r="W3" i="17"/>
  <c r="D3" i="17"/>
  <c r="M8" i="16"/>
  <c r="W8" i="16" l="1"/>
  <c r="C3" i="17"/>
  <c r="N9" i="16" l="1"/>
  <c r="N8" i="16"/>
  <c r="V9" i="16"/>
  <c r="V8" i="16"/>
  <c r="M26" i="1" l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F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B45" i="14" l="1"/>
  <c r="B46" i="14" s="1"/>
  <c r="B47" i="14" s="1"/>
  <c r="B48" i="14" s="1"/>
  <c r="B49" i="14" s="1"/>
  <c r="B50" i="14" s="1"/>
  <c r="A30" i="14"/>
  <c r="B31" i="14"/>
  <c r="B9" i="14"/>
  <c r="B10" i="14" s="1"/>
  <c r="B11" i="14" s="1"/>
  <c r="B12" i="14" s="1"/>
  <c r="B13" i="14" s="1"/>
  <c r="Z26" i="1" l="1"/>
  <c r="Y26" i="1"/>
  <c r="X26" i="1"/>
  <c r="Z25" i="1"/>
  <c r="Y25" i="1"/>
  <c r="X25" i="1"/>
  <c r="Z24" i="1"/>
  <c r="Y24" i="1"/>
  <c r="X24" i="1"/>
  <c r="Z23" i="1"/>
  <c r="Y23" i="1"/>
  <c r="X23" i="1"/>
  <c r="Z22" i="1"/>
  <c r="Y22" i="1"/>
  <c r="X22" i="1"/>
  <c r="Z21" i="1"/>
  <c r="Y21" i="1"/>
  <c r="X21" i="1"/>
  <c r="Z20" i="1"/>
  <c r="Y20" i="1"/>
  <c r="X20" i="1"/>
  <c r="Z19" i="1"/>
  <c r="Y19" i="1"/>
  <c r="X19" i="1"/>
  <c r="Z18" i="1"/>
  <c r="Y18" i="1"/>
  <c r="X18" i="1"/>
  <c r="Z17" i="1"/>
  <c r="Y17" i="1"/>
  <c r="X17" i="1"/>
  <c r="Z16" i="1"/>
  <c r="Y16" i="1"/>
  <c r="X16" i="1"/>
  <c r="Z15" i="1"/>
  <c r="Y15" i="1"/>
  <c r="X15" i="1"/>
  <c r="Z14" i="1"/>
  <c r="Y14" i="1"/>
  <c r="X14" i="1"/>
  <c r="Z13" i="1"/>
  <c r="Y13" i="1"/>
  <c r="X13" i="1"/>
  <c r="Z12" i="1"/>
  <c r="Y12" i="1"/>
  <c r="X12" i="1"/>
  <c r="Z11" i="1"/>
  <c r="Y11" i="1"/>
  <c r="X11" i="1"/>
  <c r="Z10" i="1"/>
  <c r="Y10" i="1"/>
  <c r="X10" i="1"/>
  <c r="Z9" i="1"/>
  <c r="Y9" i="1"/>
  <c r="X9" i="1"/>
  <c r="Z8" i="1"/>
  <c r="Y8" i="1"/>
  <c r="X8" i="1"/>
  <c r="A28" i="11" l="1"/>
  <c r="B8" i="11"/>
  <c r="B9" i="11" s="1"/>
  <c r="B10" i="11" s="1"/>
  <c r="B11" i="11" s="1"/>
  <c r="B32" i="14"/>
  <c r="B33" i="14" s="1"/>
  <c r="B34" i="14" s="1"/>
  <c r="B35" i="14" s="1"/>
  <c r="B36" i="14" s="1"/>
  <c r="B37" i="14" s="1"/>
  <c r="B38" i="14" s="1"/>
  <c r="B16" i="14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A9" i="14"/>
  <c r="B94" i="13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84" i="13"/>
  <c r="B85" i="13" s="1"/>
  <c r="B86" i="13" s="1"/>
  <c r="B87" i="13" s="1"/>
  <c r="B88" i="13" s="1"/>
  <c r="B89" i="13" s="1"/>
  <c r="B81" i="13"/>
  <c r="B66" i="13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61" i="13"/>
  <c r="B62" i="13" s="1"/>
  <c r="B63" i="13" s="1"/>
  <c r="B50" i="13"/>
  <c r="B51" i="13" s="1"/>
  <c r="B52" i="13" s="1"/>
  <c r="B53" i="13" s="1"/>
  <c r="B54" i="13" s="1"/>
  <c r="B55" i="13" s="1"/>
  <c r="B56" i="13" s="1"/>
  <c r="B57" i="13" s="1"/>
  <c r="B58" i="13" s="1"/>
  <c r="B37" i="13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60" i="13" s="1"/>
  <c r="A61" i="13" s="1"/>
  <c r="A62" i="13" s="1"/>
  <c r="A63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80" i="13" s="1"/>
  <c r="A81" i="13" s="1"/>
  <c r="A83" i="13" s="1"/>
  <c r="A84" i="13" s="1"/>
  <c r="A85" i="13" s="1"/>
  <c r="A86" i="13" s="1"/>
  <c r="A87" i="13" s="1"/>
  <c r="A88" i="13" s="1"/>
  <c r="A89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B94" i="12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84" i="12"/>
  <c r="B85" i="12" s="1"/>
  <c r="B86" i="12" s="1"/>
  <c r="B87" i="12" s="1"/>
  <c r="B88" i="12" s="1"/>
  <c r="B89" i="12" s="1"/>
  <c r="B81" i="12"/>
  <c r="B66" i="12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61" i="12"/>
  <c r="B62" i="12" s="1"/>
  <c r="B63" i="12" s="1"/>
  <c r="B50" i="12"/>
  <c r="B51" i="12" s="1"/>
  <c r="B52" i="12" s="1"/>
  <c r="B53" i="12" s="1"/>
  <c r="B54" i="12" s="1"/>
  <c r="B55" i="12" s="1"/>
  <c r="B56" i="12" s="1"/>
  <c r="B57" i="12" s="1"/>
  <c r="B58" i="12" s="1"/>
  <c r="B37" i="12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A7" i="12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80" i="12" s="1"/>
  <c r="A81" i="12" s="1"/>
  <c r="A83" i="12" s="1"/>
  <c r="A84" i="12" s="1"/>
  <c r="A85" i="12" s="1"/>
  <c r="A86" i="12" s="1"/>
  <c r="A87" i="12" s="1"/>
  <c r="A88" i="12" s="1"/>
  <c r="A89" i="12" s="1"/>
  <c r="A91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B43" i="11"/>
  <c r="B44" i="11" s="1"/>
  <c r="B45" i="11" s="1"/>
  <c r="B46" i="11" s="1"/>
  <c r="B47" i="11" s="1"/>
  <c r="B48" i="11" s="1"/>
  <c r="B29" i="11"/>
  <c r="B30" i="11" s="1"/>
  <c r="B31" i="11" s="1"/>
  <c r="B32" i="11" s="1"/>
  <c r="B33" i="11" s="1"/>
  <c r="B34" i="11" s="1"/>
  <c r="B35" i="11" s="1"/>
  <c r="B36" i="11" s="1"/>
  <c r="B14" i="1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A7" i="11"/>
  <c r="A8" i="11" s="1"/>
  <c r="A9" i="11" s="1"/>
  <c r="A10" i="11" s="1"/>
  <c r="A11" i="11" s="1"/>
  <c r="A10" i="14" l="1"/>
  <c r="A11" i="14" s="1"/>
  <c r="A12" i="14" s="1"/>
  <c r="A13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31" i="14"/>
  <c r="A32" i="14" s="1"/>
  <c r="A13" i="11"/>
  <c r="A14" i="11" s="1"/>
  <c r="A33" i="14" l="1"/>
  <c r="A34" i="14" s="1"/>
  <c r="A35" i="14" s="1"/>
  <c r="A36" i="14" s="1"/>
  <c r="A37" i="14" s="1"/>
  <c r="A38" i="14" s="1"/>
  <c r="A40" i="14" s="1"/>
  <c r="A42" i="14" s="1"/>
  <c r="A44" i="14" s="1"/>
  <c r="A45" i="14" s="1"/>
  <c r="A46" i="14" s="1"/>
  <c r="A47" i="14" s="1"/>
  <c r="A48" i="14" s="1"/>
  <c r="A49" i="14" s="1"/>
  <c r="A50" i="14" s="1"/>
  <c r="A29" i="11"/>
  <c r="A30" i="11" s="1"/>
  <c r="A15" i="11"/>
  <c r="A16" i="11" s="1"/>
  <c r="A17" i="11" s="1"/>
  <c r="A18" i="11" s="1"/>
  <c r="A19" i="11" s="1"/>
  <c r="A20" i="11" s="1"/>
  <c r="A21" i="11" s="1"/>
  <c r="A22" i="11" s="1"/>
  <c r="A23" i="11" s="1"/>
  <c r="A24" i="11" s="1"/>
  <c r="A42" i="11" l="1"/>
  <c r="A43" i="11" s="1"/>
  <c r="A44" i="11" s="1"/>
  <c r="A45" i="11" s="1"/>
  <c r="A46" i="11" s="1"/>
  <c r="A47" i="11" s="1"/>
  <c r="A48" i="11" s="1"/>
  <c r="A31" i="11"/>
  <c r="A32" i="11" s="1"/>
  <c r="A33" i="11" s="1"/>
  <c r="A34" i="11" s="1"/>
  <c r="A35" i="11" s="1"/>
  <c r="A36" i="11" s="1"/>
  <c r="A38" i="11" s="1"/>
  <c r="U27" i="1" l="1"/>
  <c r="T27" i="1"/>
  <c r="S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W25" i="1" l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E27" i="1"/>
  <c r="N19" i="1" l="1"/>
  <c r="N11" i="1"/>
  <c r="N26" i="1"/>
  <c r="N24" i="1"/>
  <c r="N23" i="1"/>
  <c r="N22" i="1"/>
  <c r="N21" i="1"/>
  <c r="N20" i="1"/>
  <c r="N18" i="1"/>
  <c r="N17" i="1"/>
  <c r="N16" i="1"/>
  <c r="N15" i="1"/>
  <c r="N14" i="1"/>
  <c r="N13" i="1"/>
  <c r="N12" i="1"/>
  <c r="N10" i="1"/>
  <c r="N9" i="1"/>
  <c r="M8" i="1"/>
  <c r="N8" i="1" s="1"/>
  <c r="W7" i="2" l="1"/>
  <c r="D10" i="2" l="1"/>
  <c r="F8" i="1" l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V24" i="1" l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26" i="1"/>
  <c r="R8" i="1" l="1"/>
  <c r="R27" i="1" l="1"/>
  <c r="W8" i="1"/>
  <c r="J8" i="1"/>
  <c r="F27" i="1"/>
  <c r="W26" i="1"/>
  <c r="D27" i="1"/>
  <c r="G27" i="1"/>
  <c r="H27" i="1"/>
  <c r="I27" i="1"/>
  <c r="L27" i="1"/>
  <c r="O27" i="1"/>
  <c r="K8" i="1" l="1"/>
  <c r="W27" i="1"/>
  <c r="J27" i="1"/>
  <c r="K27" i="1" s="1"/>
  <c r="W15" i="2" l="1"/>
  <c r="D15" i="2"/>
  <c r="C15" i="2" l="1"/>
  <c r="AM15" i="2" s="1"/>
  <c r="L22" i="2" l="1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V22" i="2"/>
  <c r="U22" i="2"/>
  <c r="T22" i="2"/>
  <c r="S22" i="2"/>
  <c r="R22" i="2"/>
  <c r="Q22" i="2"/>
  <c r="P22" i="2"/>
  <c r="O22" i="2"/>
  <c r="N22" i="2"/>
  <c r="M22" i="2"/>
  <c r="K22" i="2"/>
  <c r="J22" i="2"/>
  <c r="I22" i="2"/>
  <c r="H22" i="2"/>
  <c r="G22" i="2"/>
  <c r="F22" i="2"/>
  <c r="E22" i="2"/>
  <c r="W22" i="2" l="1"/>
  <c r="D22" i="2"/>
  <c r="C22" i="2" l="1"/>
  <c r="W3" i="2"/>
  <c r="W4" i="2"/>
  <c r="W5" i="2"/>
  <c r="W6" i="2"/>
  <c r="W8" i="2"/>
  <c r="W9" i="2"/>
  <c r="W10" i="2"/>
  <c r="W11" i="2"/>
  <c r="W12" i="2"/>
  <c r="W13" i="2"/>
  <c r="W14" i="2"/>
  <c r="W16" i="2"/>
  <c r="W17" i="2"/>
  <c r="W18" i="2"/>
  <c r="W19" i="2"/>
  <c r="W20" i="2"/>
  <c r="W21" i="2"/>
  <c r="D3" i="2"/>
  <c r="D4" i="2"/>
  <c r="D5" i="2"/>
  <c r="D6" i="2"/>
  <c r="D7" i="2"/>
  <c r="D8" i="2"/>
  <c r="D9" i="2"/>
  <c r="D11" i="2"/>
  <c r="D12" i="2"/>
  <c r="D13" i="2"/>
  <c r="D14" i="2"/>
  <c r="D16" i="2"/>
  <c r="D17" i="2"/>
  <c r="D18" i="2"/>
  <c r="D19" i="2"/>
  <c r="D20" i="2"/>
  <c r="D21" i="2"/>
  <c r="C13" i="2" l="1"/>
  <c r="AM13" i="2" s="1"/>
  <c r="C5" i="2"/>
  <c r="AM5" i="2" s="1"/>
  <c r="C20" i="2"/>
  <c r="AM20" i="2" s="1"/>
  <c r="C16" i="2"/>
  <c r="AM16" i="2" s="1"/>
  <c r="C14" i="2"/>
  <c r="AM14" i="2" s="1"/>
  <c r="C6" i="2"/>
  <c r="AM6" i="2" s="1"/>
  <c r="C21" i="2"/>
  <c r="AM21" i="2" s="1"/>
  <c r="C8" i="2"/>
  <c r="AM8" i="2" s="1"/>
  <c r="C9" i="2"/>
  <c r="AM9" i="2" s="1"/>
  <c r="C12" i="2"/>
  <c r="AM12" i="2" s="1"/>
  <c r="C18" i="2"/>
  <c r="AM18" i="2" s="1"/>
  <c r="C10" i="2"/>
  <c r="AM10" i="2" s="1"/>
  <c r="C17" i="2"/>
  <c r="AM17" i="2" s="1"/>
  <c r="C19" i="2"/>
  <c r="AM19" i="2" s="1"/>
  <c r="C11" i="2"/>
  <c r="AM11" i="2" s="1"/>
  <c r="C7" i="2"/>
  <c r="AM7" i="2" s="1"/>
  <c r="C3" i="2"/>
  <c r="AM3" i="2" s="1"/>
  <c r="C4" i="2"/>
  <c r="AM4" i="2" s="1"/>
  <c r="P27" i="1" l="1"/>
  <c r="V25" i="1" l="1"/>
  <c r="V27" i="1" s="1"/>
  <c r="Q27" i="1"/>
  <c r="N25" i="1" l="1"/>
  <c r="M27" i="1"/>
  <c r="N27" i="1" s="1"/>
</calcChain>
</file>

<file path=xl/sharedStrings.xml><?xml version="1.0" encoding="utf-8"?>
<sst xmlns="http://schemas.openxmlformats.org/spreadsheetml/2006/main" count="3207" uniqueCount="1052">
  <si>
    <t>T/r.</t>
  </si>
  <si>
    <t>Hududlar</t>
  </si>
  <si>
    <t xml:space="preserve">AXBOROT TAQDIM ETISHI MAJBURIY BO‘LGAN KORXONALAR </t>
  </si>
  <si>
    <t xml:space="preserve">IXTIYORIY RAVISHDA AXBOROT TAQDIM ETGAN KORXONALAR </t>
  </si>
  <si>
    <t>Jami viloyat bo‘yicha 
bo‘sh ish o‘rinlari soni</t>
  </si>
  <si>
    <t xml:space="preserve">Axborot taqdim etishi majburiy bo‘lgan korxonalar soni </t>
  </si>
  <si>
    <t xml:space="preserve">Axborot taqdim etdi </t>
  </si>
  <si>
    <t xml:space="preserve">Axborot taqdim etmaganlar </t>
  </si>
  <si>
    <t>Bo‘sh ish o‘rinlari soni</t>
  </si>
  <si>
    <t>shu jumladan:</t>
  </si>
  <si>
    <t xml:space="preserve"> Axborot taqdim etgan korxona va tashkilotlar soni </t>
  </si>
  <si>
    <t xml:space="preserve">Bo‘sh ish o‘rinlari soni </t>
  </si>
  <si>
    <t xml:space="preserve">Oliy ma’lumotli-lar uchun </t>
  </si>
  <si>
    <t xml:space="preserve">O‘rta maxsus ma’lumotlilar uchun </t>
  </si>
  <si>
    <t>Boshqalar uchun</t>
  </si>
  <si>
    <t>soni</t>
  </si>
  <si>
    <t>%</t>
  </si>
  <si>
    <t xml:space="preserve">Kichik biznes korxonalari soni </t>
  </si>
  <si>
    <t>Mikro-firmalar</t>
  </si>
  <si>
    <t xml:space="preserve">3
(=4+5+6) </t>
  </si>
  <si>
    <t xml:space="preserve">8
(=7/1*100) </t>
  </si>
  <si>
    <t>Farg‘ona viloyati</t>
  </si>
  <si>
    <t>T/r</t>
  </si>
  <si>
    <t>Hudular</t>
  </si>
  <si>
    <t>Mutaxassislar</t>
  </si>
  <si>
    <t>O‘qituvchi, pedagog</t>
  </si>
  <si>
    <t>Muhandis, bosh muhandis</t>
  </si>
  <si>
    <t>Shifokor, bosh shifokor</t>
  </si>
  <si>
    <t>Hamshira, bosh hamshira, doya</t>
  </si>
  <si>
    <t>Hisobchi, bosh hisobchi</t>
  </si>
  <si>
    <t>Iqtisodchi,bosh iqtisodchi,
bank xod-m</t>
  </si>
  <si>
    <t>Usta, konchi ustalar</t>
  </si>
  <si>
    <t>Mexanik, bosh mexanik</t>
  </si>
  <si>
    <t>Mutaxassis, 
bosh mutaxassis</t>
  </si>
  <si>
    <t>Kichik yoki katta
 ilmiy xodim</t>
  </si>
  <si>
    <t>Tarbiyachi, kutubxonachi</t>
  </si>
  <si>
    <t>Bo‘lim, bo‘linma boshlig‘i</t>
  </si>
  <si>
    <t>Labarant, labaratoriya mudiri</t>
  </si>
  <si>
    <t>Huquqshunos</t>
  </si>
  <si>
    <t>EHM operator</t>
  </si>
  <si>
    <t>Kotiba</t>
  </si>
  <si>
    <t>Nazoratchi</t>
  </si>
  <si>
    <t>Boshqalar</t>
  </si>
  <si>
    <t>Kasb lavozimlari</t>
  </si>
  <si>
    <t>Tikuvchi-bichuvchi</t>
  </si>
  <si>
    <t>Suvoqchi-bo‘yoqchi, tom yopuvchi</t>
  </si>
  <si>
    <t>Tikuvchi, yigiruvchi</t>
  </si>
  <si>
    <t>Elektrik-gaz payvandlovchi</t>
  </si>
  <si>
    <t>Haydovchi</t>
  </si>
  <si>
    <t>Gʻisht teruvchi</t>
  </si>
  <si>
    <t>Farrosh</t>
  </si>
  <si>
    <t>Kran mashinisti, buldezorchi</t>
  </si>
  <si>
    <t>Betonchi</t>
  </si>
  <si>
    <t>Yog‘och soz, duradgor 
va oyna soluvchi</t>
  </si>
  <si>
    <t>Elektrik, elektrik chilangar, elektromontajchi</t>
  </si>
  <si>
    <t>Turli xil qishloq
 xo‘jaligi ishlari</t>
  </si>
  <si>
    <t>Chilanagar-ta’mir,
 santexnik, apparatchi</t>
  </si>
  <si>
    <t>Chilangar mexanik,
 parmalovchi</t>
  </si>
  <si>
    <t>7
(=1-2)</t>
  </si>
  <si>
    <t xml:space="preserve">Korxonalar soni </t>
  </si>
  <si>
    <t>Fermer xo‘jaliklari</t>
  </si>
  <si>
    <t>Soni</t>
  </si>
  <si>
    <t>15   (=15+16+17)</t>
  </si>
  <si>
    <t>Qo‘qon sh</t>
  </si>
  <si>
    <t>Quvasoy sh</t>
  </si>
  <si>
    <t>Farg‘ona sh</t>
  </si>
  <si>
    <t>Marg‘ilon sh</t>
  </si>
  <si>
    <t>Beshariq t</t>
  </si>
  <si>
    <t>Bog‘dod t</t>
  </si>
  <si>
    <t>Buvayda t</t>
  </si>
  <si>
    <t>Yozyovon t</t>
  </si>
  <si>
    <t>Quva t</t>
  </si>
  <si>
    <t>Qo‘shtepa t</t>
  </si>
  <si>
    <t>Oltiariq t</t>
  </si>
  <si>
    <t>Rishton t</t>
  </si>
  <si>
    <t>So‘x t</t>
  </si>
  <si>
    <t>Toshloq t</t>
  </si>
  <si>
    <t>O‘zbekiston t</t>
  </si>
  <si>
    <t>Uchko‘prik t</t>
  </si>
  <si>
    <t>Farg‘ona t</t>
  </si>
  <si>
    <t>Furqat t</t>
  </si>
  <si>
    <t>10
(=12+13+14)</t>
  </si>
  <si>
    <t>Tel: 73-244-10-34</t>
  </si>
  <si>
    <t>20
(=3+15)</t>
  </si>
  <si>
    <t>Jami iloyat bo‘yicha bo‘sh ish o‘rinlar soni</t>
  </si>
  <si>
    <t>Xodimlar bo‘limi telefon raqami</t>
  </si>
  <si>
    <t>Hisobot topshirmagan korxona va tashkilot raxbari telefon raqami</t>
  </si>
  <si>
    <t>Hisobot topshirmagan korxona va tashkilot raxbari F.I.Sh</t>
  </si>
  <si>
    <t>Manzil</t>
  </si>
  <si>
    <t>INN</t>
  </si>
  <si>
    <t>Hisobot topshirmagan korxona va tashkilot nomi</t>
  </si>
  <si>
    <t>Hudud nomi</t>
  </si>
  <si>
    <t>№</t>
  </si>
  <si>
    <t>Farg‘ona viloyati bo‘yicha axborot taqdim etmagan korxona va tashkilotlar to‘g‘risida ma’lumot</t>
  </si>
  <si>
    <t>Axborot taqdim etdi</t>
  </si>
  <si>
    <t>Dang‘ara t</t>
  </si>
  <si>
    <t xml:space="preserve">Jami korxona va tashkilot-lar soni </t>
  </si>
  <si>
    <t>Farg‘ona shahar</t>
  </si>
  <si>
    <t>B.Marg‘iloniy 76</t>
  </si>
  <si>
    <t>U.Qo‘chqorov</t>
  </si>
  <si>
    <t>Viloyat  bo‘yicha hisobot topshirgan korxona va 
tashkilotlar soni</t>
  </si>
  <si>
    <t>Xalq ta’limi muassasalari faoliyatini metodik ta’minlash va tashkil etish bo‘limi</t>
  </si>
  <si>
    <t>Yozyovon sh Mustaqilik ko‘chasi</t>
  </si>
  <si>
    <t>F.Yuldashev</t>
  </si>
  <si>
    <t>90-277-57-01</t>
  </si>
  <si>
    <t>73-412-18-85</t>
  </si>
  <si>
    <t>Yozyovon m.f.y</t>
  </si>
  <si>
    <t>3-umumiy o‘rta ta’lim maktabi</t>
  </si>
  <si>
    <t>Quva tuman</t>
  </si>
  <si>
    <t>Qo‘qon shaxar</t>
  </si>
  <si>
    <t>KUKON SHAXAR A.NAVOIY KUCHASI 2 UY</t>
  </si>
  <si>
    <t>998(91)-326-25-67</t>
  </si>
  <si>
    <t>Aliyev Qaxramon</t>
  </si>
  <si>
    <t>Marg‘ilon shahar</t>
  </si>
  <si>
    <t>Shaxartepa mfy</t>
  </si>
  <si>
    <t>Kattaboltako‘l mfy</t>
  </si>
  <si>
    <t>Ijrochi: X.Xoliqov</t>
  </si>
  <si>
    <t>Davlat soliq inspeksiyasi</t>
  </si>
  <si>
    <t>O‘qituvchilar ko‘chasi</t>
  </si>
  <si>
    <t>U.Axmadaliyev</t>
  </si>
  <si>
    <t>73-515-26-10</t>
  </si>
  <si>
    <t xml:space="preserve">Shoximardon Tabiat Muzeyi </t>
  </si>
  <si>
    <t>Shoximardon mfy</t>
  </si>
  <si>
    <t>32-umumiy o‘rta ta’lim maktabi.</t>
  </si>
  <si>
    <t>25-Qipchoqariq MFY, Naqsh Bandiy kuchasi 2-a uy</t>
  </si>
  <si>
    <t xml:space="preserve">Yusova Nigora </t>
  </si>
  <si>
    <t>90-344-68-11</t>
  </si>
  <si>
    <t>48-maktabgacha  ta’lim muassasasi.</t>
  </si>
  <si>
    <t>Viloyat 2-sonli Oftalmologiya.</t>
  </si>
  <si>
    <t xml:space="preserve">FURKAT 69-UY , </t>
  </si>
  <si>
    <t>Xasanov Sanjarbek Boxodirovich</t>
  </si>
  <si>
    <t>998(90)-588-00-47</t>
  </si>
  <si>
    <t>"Farg‘ona Dori-Darmon"</t>
  </si>
  <si>
    <t>Qo‘qon dezinfeksiya stansiyasi.</t>
  </si>
  <si>
    <t>Qo‘qon shahar</t>
  </si>
  <si>
    <t>Vatanparvar avtomabil maktabi.</t>
  </si>
  <si>
    <t>Qo‘qon Dexqon bozor OAJ.</t>
  </si>
  <si>
    <t>turon Ko‘chasi</t>
  </si>
  <si>
    <t>M.Baxromjon</t>
  </si>
  <si>
    <t>73-542-11-65</t>
  </si>
  <si>
    <t>Quduqlik  ko‘chasi</t>
  </si>
  <si>
    <t>73-54268-12</t>
  </si>
  <si>
    <t xml:space="preserve">NAVBAXOR 53 , </t>
  </si>
  <si>
    <t>Nishonov Lazizxon</t>
  </si>
  <si>
    <t>998(90)-567-12-97</t>
  </si>
  <si>
    <t xml:space="preserve">FURKAT 100 </t>
  </si>
  <si>
    <t>Egamberdiyev Qaxramon</t>
  </si>
  <si>
    <t>998(91)-687-00-97</t>
  </si>
  <si>
    <t>2 umumiy o‘rta ta’lim maktabi</t>
  </si>
  <si>
    <t>Fozilov O</t>
  </si>
  <si>
    <t>91-283-70-33</t>
  </si>
  <si>
    <t>Uz-Xanvu Injiniring qo‘shma korxonasi</t>
  </si>
  <si>
    <t>S.Temur 245/1</t>
  </si>
  <si>
    <t>R.D.Umarov</t>
  </si>
  <si>
    <t>95-400-43-42</t>
  </si>
  <si>
    <t>Farg‘ona Donmaxsulotlari AJ</t>
  </si>
  <si>
    <t>Al Farg‘oniy 93</t>
  </si>
  <si>
    <t>R.Mullayev</t>
  </si>
  <si>
    <t>"O‘ztransgaz AJ"  Farg‘ona gaz filiali</t>
  </si>
  <si>
    <t>15-maktab</t>
  </si>
  <si>
    <t>22-maktab</t>
  </si>
  <si>
    <t>2-maktabgacha ta’lim muassasasi</t>
  </si>
  <si>
    <t>Turon 35</t>
  </si>
  <si>
    <t>M.Umrzakova</t>
  </si>
  <si>
    <t>244-63-17</t>
  </si>
  <si>
    <t>Farg‘ona viloyat musiqali  drama teatri</t>
  </si>
  <si>
    <t xml:space="preserve">Yuksalish </t>
  </si>
  <si>
    <t>T.Qosimov</t>
  </si>
  <si>
    <t>91-325-25-99              Sanam</t>
  </si>
  <si>
    <t>Farg‘ona viloyat  Qishloq xo‘jaligi  boshqarmasi</t>
  </si>
  <si>
    <t>Al Farg‘oniy  64</t>
  </si>
  <si>
    <t>A.Xodjimatov</t>
  </si>
  <si>
    <t>21-umumiy o‘rta ta’lim maktabi.</t>
  </si>
  <si>
    <t>46-O‘rmonbog MFY, Temur Malik kuchasi 38-uy</t>
  </si>
  <si>
    <t>Qosimova Durdona Avazovna</t>
  </si>
  <si>
    <t>90-566-61-52</t>
  </si>
  <si>
    <t>8-maktabgacha  ta’lim muassasasi.</t>
  </si>
  <si>
    <t>FURQ</t>
  </si>
  <si>
    <t>ShukurovaNozimaxonYerkinovna</t>
  </si>
  <si>
    <t>91-204-80-63</t>
  </si>
  <si>
    <t>41-maktabgacha  ta’lim muassasasi.</t>
  </si>
  <si>
    <t>A.UMARXON</t>
  </si>
  <si>
    <t>KAKANBAYeVA NOZIMAHON</t>
  </si>
  <si>
    <t>90 566 87 85</t>
  </si>
  <si>
    <t>42-maktabgacha  ta’lim muassasasi.</t>
  </si>
  <si>
    <t>SHOXRUXOBOD 19-A UY</t>
  </si>
  <si>
    <t>yo‘LDASHYeVA CAODATGULI AHMEDOVNA</t>
  </si>
  <si>
    <t>64-maktabgacha  ta’lim muassasasi.</t>
  </si>
  <si>
    <t>MUKUMIY SHAXARCHASI</t>
  </si>
  <si>
    <t>ZokirovaNa’munaIbragimovna</t>
  </si>
  <si>
    <t>90-304-78-05</t>
  </si>
  <si>
    <t>91-150-10-55</t>
  </si>
  <si>
    <t>Xalq banki</t>
  </si>
  <si>
    <t>TIBBIYeT BILIM YURTI</t>
  </si>
  <si>
    <t>SHIFOKOR KUCHA 20 UY</t>
  </si>
  <si>
    <t>S.Ma’murov</t>
  </si>
  <si>
    <t>+998(73)-253-34-18</t>
  </si>
  <si>
    <t>18-maktab</t>
  </si>
  <si>
    <t>"BARKAMOL AVLOD" bolalar markazi</t>
  </si>
  <si>
    <t>207121868</t>
  </si>
  <si>
    <t>Mustaqillik ko‘chasi</t>
  </si>
  <si>
    <t>A.Botirov</t>
  </si>
  <si>
    <t>905307774</t>
  </si>
  <si>
    <t xml:space="preserve"> "BOLALAR VA O‘SMIRLAR SPORT MAKTABI"</t>
  </si>
  <si>
    <t>207237500</t>
  </si>
  <si>
    <t>Uzumzor ko‘chasi, 17-uy</t>
  </si>
  <si>
    <t>916623028</t>
  </si>
  <si>
    <t>14-maktabgacha ta’lim muassasasi</t>
  </si>
  <si>
    <t>Soybuyi mfy Tolquduq kuchachi</t>
  </si>
  <si>
    <t>Sh.Muzaffarova</t>
  </si>
  <si>
    <t>22-maktabgacha ta’lim muassasasi</t>
  </si>
  <si>
    <t>Korasoqol Yuqori mfy</t>
  </si>
  <si>
    <t>N.Usmonova</t>
  </si>
  <si>
    <t>91 662 76 85</t>
  </si>
  <si>
    <t>M.Fozilova</t>
  </si>
  <si>
    <t>99-436-43-06</t>
  </si>
  <si>
    <t>Guliston mfy</t>
  </si>
  <si>
    <t>9-umumiy o‘rta ta’lim maktabi</t>
  </si>
  <si>
    <t>A.Ergashev</t>
  </si>
  <si>
    <t>916546699</t>
  </si>
  <si>
    <t>Qo‘qon shahri bo‘yicha jami 12 ta</t>
  </si>
  <si>
    <t>Soxibkor mfy</t>
  </si>
  <si>
    <t>Kattabeshkapa mfy</t>
  </si>
  <si>
    <t>2-son kasb xunar maktabi</t>
  </si>
  <si>
    <t>Sobirov U</t>
  </si>
  <si>
    <t>91-666-49-75</t>
  </si>
  <si>
    <t>6-umumiy o‘rta ta’lim maktabi</t>
  </si>
  <si>
    <t>203245122</t>
  </si>
  <si>
    <t>Tojiboyev E</t>
  </si>
  <si>
    <t>(91) 159-86-00</t>
  </si>
  <si>
    <t>24 umumiy o‘rta ta’lim maktabi</t>
  </si>
  <si>
    <t>206880677</t>
  </si>
  <si>
    <t>Qorakaltak mfy</t>
  </si>
  <si>
    <t>Raxmonov D</t>
  </si>
  <si>
    <t>91-190-30-36</t>
  </si>
  <si>
    <t>30-umumiy o‘rta ta’lim maktabi</t>
  </si>
  <si>
    <t>206880684</t>
  </si>
  <si>
    <t>Xalqobod mfy</t>
  </si>
  <si>
    <t>Yusupov Sh</t>
  </si>
  <si>
    <t>(90) 272-19-85</t>
  </si>
  <si>
    <t>14-maktabgacha ta’lim muassasasi</t>
  </si>
  <si>
    <t>207006162</t>
  </si>
  <si>
    <t>Qizilariq mfy</t>
  </si>
  <si>
    <t>Azimova Xavoxon</t>
  </si>
  <si>
    <t>91 107 75 47</t>
  </si>
  <si>
    <t>16-maktabgacha ta’lim muassasasi</t>
  </si>
  <si>
    <t xml:space="preserve">Xakimova Mashxura </t>
  </si>
  <si>
    <t>93-643-05-31</t>
  </si>
  <si>
    <t>25-maktabgacha ta’lim muassasasi</t>
  </si>
  <si>
    <t>306404045</t>
  </si>
  <si>
    <t>Oqtepa mfy</t>
  </si>
  <si>
    <t>To‘lqinov Sh</t>
  </si>
  <si>
    <t>90-408-13-17</t>
  </si>
  <si>
    <t>26-maktabgacha ta’lim muassasasi</t>
  </si>
  <si>
    <t>207008911</t>
  </si>
  <si>
    <t>Sarmazor mfy</t>
  </si>
  <si>
    <t>Boboyev X</t>
  </si>
  <si>
    <t>90 561 41 31</t>
  </si>
  <si>
    <t>73-229-04-12</t>
  </si>
  <si>
    <t>8-maktab</t>
  </si>
  <si>
    <t>981-21-81</t>
  </si>
  <si>
    <t>9-maktab</t>
  </si>
  <si>
    <t xml:space="preserve">A.Navoiy 84 </t>
  </si>
  <si>
    <t>Z.A.Oxunov</t>
  </si>
  <si>
    <t>73-244-24-17</t>
  </si>
  <si>
    <t>Surxtepa  12 A</t>
  </si>
  <si>
    <t xml:space="preserve">A.Mamadaliyev </t>
  </si>
  <si>
    <t>237-08-12</t>
  </si>
  <si>
    <t>560-36-38</t>
  </si>
  <si>
    <t>35-maktab</t>
  </si>
  <si>
    <t>Oq ariq 99</t>
  </si>
  <si>
    <t>D.Raxmonqulova</t>
  </si>
  <si>
    <t>241-51-63</t>
  </si>
  <si>
    <t>27-maktabgacha ta’lim muassasasi</t>
  </si>
  <si>
    <t>Sakkokiy 7 A</t>
  </si>
  <si>
    <t>D.Giyosova</t>
  </si>
  <si>
    <t xml:space="preserve">244-53-79     </t>
  </si>
  <si>
    <t>42-maktabgacha ta’lim muassasasi</t>
  </si>
  <si>
    <t>Kirguli  7</t>
  </si>
  <si>
    <t>R.F.Raximova</t>
  </si>
  <si>
    <t>242-71-05</t>
  </si>
  <si>
    <t>43-maktabgacha ta’lim muassasasi</t>
  </si>
  <si>
    <t>Yangi asr 140 A</t>
  </si>
  <si>
    <t xml:space="preserve">S.Djaxanova </t>
  </si>
  <si>
    <t>244-15-45</t>
  </si>
  <si>
    <t>44--maktabgacha ta’lim muassasasi</t>
  </si>
  <si>
    <t>Mexnatobod 23 A</t>
  </si>
  <si>
    <t>D.O.Bo‘ribekova</t>
  </si>
  <si>
    <t>242-95-94</t>
  </si>
  <si>
    <t>49-maktabgacha ta’lim muassasasi</t>
  </si>
  <si>
    <t>Yangi asr  170 A</t>
  </si>
  <si>
    <t xml:space="preserve">F.M.Ismoilova </t>
  </si>
  <si>
    <t xml:space="preserve">91-654-88-28        </t>
  </si>
  <si>
    <t>50-maktabgacha ta’lim muassasasi</t>
  </si>
  <si>
    <t>Qo‘qon 44 B</t>
  </si>
  <si>
    <t>M.A.Abdullayeva</t>
  </si>
  <si>
    <t>242-28-15</t>
  </si>
  <si>
    <t xml:space="preserve">Farg‘ona shahar Obodonlashtirish  boshqarmasi </t>
  </si>
  <si>
    <t>Mustaqillik 308</t>
  </si>
  <si>
    <t>D.Xodjayev</t>
  </si>
  <si>
    <t>404-52-91</t>
  </si>
  <si>
    <t>Farg‘ona shahar Tibbiyot birlashmasi</t>
  </si>
  <si>
    <t>73-242-27-97</t>
  </si>
  <si>
    <t>Farg‘ona viloyat  SEOM</t>
  </si>
  <si>
    <t>Tabobat  26</t>
  </si>
  <si>
    <t>A.Yakubov</t>
  </si>
  <si>
    <t>226-35-16</t>
  </si>
  <si>
    <t>Farg‘ona viloyat  Bosh TMEK</t>
  </si>
  <si>
    <t>Farobiy 68</t>
  </si>
  <si>
    <t>I.Qo‘qonboyev</t>
  </si>
  <si>
    <t>226-45-63</t>
  </si>
  <si>
    <t>Respublika  shoshilinch tez tibbiy ilmiy yordam markazi Farg‘ona filiali</t>
  </si>
  <si>
    <t>Yuksalish  104</t>
  </si>
  <si>
    <t>A.A.Yuldashev</t>
  </si>
  <si>
    <t>244-19-63</t>
  </si>
  <si>
    <t>Farg‘ona Davlat  Universiteti</t>
  </si>
  <si>
    <t>Murabbiylar 19</t>
  </si>
  <si>
    <t>Maksudov Ravshan</t>
  </si>
  <si>
    <t>244-44-76  Nilufar opa</t>
  </si>
  <si>
    <t>Toshkent Tibbiyot  akademiyasi Farg‘ona filiali</t>
  </si>
  <si>
    <t>Yangi turon 2 A</t>
  </si>
  <si>
    <t>Gʻ.N.Sultonov</t>
  </si>
  <si>
    <t>243-06-62</t>
  </si>
  <si>
    <t>Trast Bank</t>
  </si>
  <si>
    <t>Ma’rifat 8</t>
  </si>
  <si>
    <t>M.M.Mirzabayev</t>
  </si>
  <si>
    <t>244-00-06</t>
  </si>
  <si>
    <t>Mustakillik 33</t>
  </si>
  <si>
    <t>E.Sh.Sharobiddinov</t>
  </si>
  <si>
    <t xml:space="preserve">244-46-17                        </t>
  </si>
  <si>
    <t xml:space="preserve"> Aloqa banki</t>
  </si>
  <si>
    <t>B.Marg‘iloniy 69 A</t>
  </si>
  <si>
    <t>Sh.K.Egamberdiyev</t>
  </si>
  <si>
    <t>244-44-55</t>
  </si>
  <si>
    <t>Islom Karimov nomidagi  Farg‘ona viloyati  teatr  va konsert saroyi</t>
  </si>
  <si>
    <t>Yuksalish 59</t>
  </si>
  <si>
    <t>I.Jalilov</t>
  </si>
  <si>
    <t>O‘simliklar karantini</t>
  </si>
  <si>
    <t>Ogoxiy 23</t>
  </si>
  <si>
    <t>B.Jo‘rayev</t>
  </si>
  <si>
    <t>244-92-47</t>
  </si>
  <si>
    <t>244-64-78              244-60-60</t>
  </si>
  <si>
    <t>244-64-78             244-60-60</t>
  </si>
  <si>
    <t>MADANIYAT BULIMI</t>
  </si>
  <si>
    <t>Margilon sh. Mustakillik 174</t>
  </si>
  <si>
    <t>90.536-91-01</t>
  </si>
  <si>
    <t>2-IDUM</t>
  </si>
  <si>
    <t>B.MARGILONIY KUCHASI-80 UY.</t>
  </si>
  <si>
    <t>91.655-15-56</t>
  </si>
  <si>
    <t>NILUFAR KUCHA 6 UY</t>
  </si>
  <si>
    <t>90.780-70-73</t>
  </si>
  <si>
    <t>24-maktab</t>
  </si>
  <si>
    <t>VATAN KUCHASI 6 UY</t>
  </si>
  <si>
    <t>91.652-24-23</t>
  </si>
  <si>
    <t>29-maktab</t>
  </si>
  <si>
    <t>TURKISTON KUCHASI 263 UY</t>
  </si>
  <si>
    <t>91.677-39-46</t>
  </si>
  <si>
    <t>30-maktab</t>
  </si>
  <si>
    <t>A.YASSAVIY KUCHASI 18 UY</t>
  </si>
  <si>
    <t>90.303-52-28</t>
  </si>
  <si>
    <t>Stomatologiya ortopediya</t>
  </si>
  <si>
    <t>MUSTAKILLIK 706 UY</t>
  </si>
  <si>
    <t>+998(90)-291-18-02</t>
  </si>
  <si>
    <t>Davlat sanitariya nazorati</t>
  </si>
  <si>
    <t>ZAVKIY KUCHA 86 UY</t>
  </si>
  <si>
    <t>+998(73)-254-03-66</t>
  </si>
  <si>
    <t>DAVLAT XUJJATXONASI</t>
  </si>
  <si>
    <t>Margilon sh.Mustakillik 669</t>
  </si>
  <si>
    <t>+998(73)-237-30-49</t>
  </si>
  <si>
    <t>4-Maktabgacha taьlim muassasi</t>
  </si>
  <si>
    <t>305691087</t>
  </si>
  <si>
    <t>Baynal Minal mfy</t>
  </si>
  <si>
    <t>Qurbonova Aziza</t>
  </si>
  <si>
    <t>90-165-55-50</t>
  </si>
  <si>
    <t>Quva tuman Barkamol avlod</t>
  </si>
  <si>
    <t>Rasta MFY</t>
  </si>
  <si>
    <t>Dilyorbek Axmadaliyev</t>
  </si>
  <si>
    <t>90-303-70-90</t>
  </si>
  <si>
    <t>Quva tuman Tibbiyot birlashmasi</t>
  </si>
  <si>
    <t>Munavvarxon Mirjalolova</t>
  </si>
  <si>
    <t>90-300-14-47</t>
  </si>
  <si>
    <t>32 DMTT</t>
  </si>
  <si>
    <t>Rasta mfy</t>
  </si>
  <si>
    <t>G.Axrorova</t>
  </si>
  <si>
    <t>91-119-55-60</t>
  </si>
  <si>
    <t xml:space="preserve"> Obodonlashtirish boshqarmasi Qo‘shtepa bo‘limi</t>
  </si>
  <si>
    <t>Shodlik mfy</t>
  </si>
  <si>
    <t>M.Ro‘ziboyev</t>
  </si>
  <si>
    <t>91-679-40-01</t>
  </si>
  <si>
    <t>15-umumiy o‘rta ta’lim maktabi</t>
  </si>
  <si>
    <t>206881984</t>
  </si>
  <si>
    <t>Yangido‘kon mfy</t>
  </si>
  <si>
    <t xml:space="preserve">Xojiakbarov N </t>
  </si>
  <si>
    <t xml:space="preserve">(91) 663 10 90 </t>
  </si>
  <si>
    <t>47 umumiy o‘rta ta’lim maktabi</t>
  </si>
  <si>
    <t>206880692</t>
  </si>
  <si>
    <t xml:space="preserve">Yuldashev Jaxongir </t>
  </si>
  <si>
    <t>(91) 677-0015</t>
  </si>
  <si>
    <t>6 maktabgacha ta’lim muassasasi</t>
  </si>
  <si>
    <t>207006147</t>
  </si>
  <si>
    <t>Mamatqulov M</t>
  </si>
  <si>
    <t>90-582-92-04</t>
  </si>
  <si>
    <t>40-maktabgacha ta’lim muassasasi</t>
  </si>
  <si>
    <t>Xo‘jaqishloq mfy</t>
  </si>
  <si>
    <t>Uzaqova Dilrabo</t>
  </si>
  <si>
    <t>91-677-09-83</t>
  </si>
  <si>
    <t>24 umumta’lim maktabi</t>
  </si>
  <si>
    <t>Xonariq mfy</t>
  </si>
  <si>
    <t>Qodirov Axmad</t>
  </si>
  <si>
    <t>90 670-17-85</t>
  </si>
  <si>
    <t>20 umumta’lim maktabi</t>
  </si>
  <si>
    <t>Naymanbo‘ston mfy</t>
  </si>
  <si>
    <t>Mirzayev Ortig‘ali</t>
  </si>
  <si>
    <t>99 470-62-83</t>
  </si>
  <si>
    <t>Uchko‘prik tumani Fermerlar kengashi</t>
  </si>
  <si>
    <t>NAVRUZ SHOX KUCHASI</t>
  </si>
  <si>
    <t>N.Xaydarov</t>
  </si>
  <si>
    <t>73-515-21-65</t>
  </si>
  <si>
    <t>Uchko‘prik tumani Qishloq xo‘jaligi bo‘limi</t>
  </si>
  <si>
    <t>FERGANSKAYA OBLAST, UCHKUPRIKSKIY RA</t>
  </si>
  <si>
    <t>J.Qo‘ldoshev</t>
  </si>
  <si>
    <t>91-290-60-12</t>
  </si>
  <si>
    <t>Uchko‘prik tumani Bolalar va o‘smirlar sport maktabi</t>
  </si>
  <si>
    <t>Soglom avlod 5-uy</t>
  </si>
  <si>
    <t>E.Oripov</t>
  </si>
  <si>
    <t>73-515-22-62</t>
  </si>
  <si>
    <t>Uchko‘prik tumani Byudjetdan tashqari pensiya jamg‘armasi</t>
  </si>
  <si>
    <t>UCHKUPRIK TUMANI UCHKUPRIK SHAXARCHASI</t>
  </si>
  <si>
    <t>M.Xamidov</t>
  </si>
  <si>
    <t>73-515-12-79</t>
  </si>
  <si>
    <t>Uchko‘prik tumani Jismoniy tarbiya va sport bo‘limi</t>
  </si>
  <si>
    <t>UCHKUPRIK, SOGʻLOM AVLOD KO‘CHASI, 5</t>
  </si>
  <si>
    <t>Sh.Xaydarov</t>
  </si>
  <si>
    <t>90-306-71-56</t>
  </si>
  <si>
    <t>55-umumiy o‘rta ta’lim maktabi</t>
  </si>
  <si>
    <t>UCHKUPRIK T MASHAD KISHLOGI</t>
  </si>
  <si>
    <t>D.Ziyayev</t>
  </si>
  <si>
    <t>+998(91)-682-01-70</t>
  </si>
  <si>
    <t>13-maktabgacha ta’lim muassasasi</t>
  </si>
  <si>
    <t>Qotortol mfy Axmad Yassaviy kuchasi</t>
  </si>
  <si>
    <t>Sotvoldiyeva O</t>
  </si>
  <si>
    <t>12-umumiy o‘rta ta’lim maktabi</t>
  </si>
  <si>
    <t>Suvliariq mfy</t>
  </si>
  <si>
    <t>B.Usmonov</t>
  </si>
  <si>
    <t xml:space="preserve">90 583 61 46  </t>
  </si>
  <si>
    <t>16-umumiy o‘rta ta’lim maktabi</t>
  </si>
  <si>
    <t>Qorasoqol mfy</t>
  </si>
  <si>
    <t>X.Mirzaolimov</t>
  </si>
  <si>
    <t xml:space="preserve">90 300 13 81 </t>
  </si>
  <si>
    <t>18-umumiy o‘rta ta’lim maktabi</t>
  </si>
  <si>
    <t>Kotortol m.f.y</t>
  </si>
  <si>
    <t>X.Xayitov</t>
  </si>
  <si>
    <t>90-536-76-80</t>
  </si>
  <si>
    <t>32-umumiy o‘rta ta’lim maktabi</t>
  </si>
  <si>
    <t>Yangiobod mfy</t>
  </si>
  <si>
    <t>Dilorom opa</t>
  </si>
  <si>
    <t>34-umumiy o‘rta ta’lim maktabi</t>
  </si>
  <si>
    <t>Beruniy mfy</t>
  </si>
  <si>
    <t>Matqosimov I</t>
  </si>
  <si>
    <t>90-302-40-44</t>
  </si>
  <si>
    <t>35-umumiy o‘rta ta’lim maktabi</t>
  </si>
  <si>
    <t>Guluston mfy</t>
  </si>
  <si>
    <t>Xojaliyeva Shaxodat</t>
  </si>
  <si>
    <t>91-325-21-69</t>
  </si>
  <si>
    <t>36-umumiy o‘rta ta’lim maktabi</t>
  </si>
  <si>
    <t>Markaziyfarg‘ona mfy</t>
  </si>
  <si>
    <t>37-umumiy o‘rta ta’lim maktabi</t>
  </si>
  <si>
    <t>Takalik mfy</t>
  </si>
  <si>
    <t>Rasulov X</t>
  </si>
  <si>
    <t>91-110-06-65</t>
  </si>
  <si>
    <t>Markaziy Fargona suv omboridan foydalanish boshkarmasi</t>
  </si>
  <si>
    <t>95-404-46-79</t>
  </si>
  <si>
    <t>Yozyovon tuman Fermer, dehqon xo‘jaliklari va tomorqa yer egalari kengashi</t>
  </si>
  <si>
    <t>Yozyovon sh Mustaqilik k-si</t>
  </si>
  <si>
    <t>Byudjetdan tashqari pensiya jamg‘armasi Yozyovon tumani bo‘limi</t>
  </si>
  <si>
    <t>Andijon ko‘chasi, 1-uy</t>
  </si>
  <si>
    <t>734121573</t>
  </si>
  <si>
    <t>Farg‘ona shahri bo‘yicha jami 29 ta</t>
  </si>
  <si>
    <t>2-ilova
06.10.2021 yil</t>
  </si>
  <si>
    <t>Marg‘ilon shahri bo‘yicha jami 10 ta</t>
  </si>
  <si>
    <t>Quva tumani bo‘yicha jami 4 ta</t>
  </si>
  <si>
    <t>Qo‘shtepa tumani bo‘yicha jami 14 ta</t>
  </si>
  <si>
    <t>Toshloq tumani bo‘yicha jami 2 ta</t>
  </si>
  <si>
    <t>Uchko‘prik tumani bo‘yicha jami 2 ta</t>
  </si>
  <si>
    <t>Farg‘ona tumani bo‘yicha jami 2 ta</t>
  </si>
  <si>
    <t>Yozyovon tumani bo‘yicha jami 2 ta</t>
  </si>
  <si>
    <t>Farg‘ona viloyati bo‘yicha jami 98 ta</t>
  </si>
  <si>
    <t>Bosh boshqarma boshlig‘i o‘rinbosari:</t>
  </si>
  <si>
    <t>A.Anvarov</t>
  </si>
  <si>
    <t xml:space="preserve"> 1 sentyabr xolatiga</t>
  </si>
  <si>
    <t>1 Avgust holatiga</t>
  </si>
  <si>
    <t>1 iyul holatiga</t>
  </si>
  <si>
    <t xml:space="preserve"> 1 oktyabr xolatiga</t>
  </si>
  <si>
    <t>1 iyun holatiga</t>
  </si>
  <si>
    <t>Farg‘ona shahri bo‘yicha jami 6 ta</t>
  </si>
  <si>
    <t>Marg‘ilon shahri bo‘yicha jami 1 ta</t>
  </si>
  <si>
    <t>Uchko‘prik tumani bo‘yicha jami 1 ta</t>
  </si>
  <si>
    <t>Qo‘shtepa tumani bo‘yicha jami 9 ta</t>
  </si>
  <si>
    <t>Farg‘ona tumani bo‘yicha jami 1 ta</t>
  </si>
  <si>
    <t>Yozyovon tumani bo‘yicha jami 7 ta</t>
  </si>
  <si>
    <t>Farg‘ona viloyati bo‘yicha jami 37 ta</t>
  </si>
  <si>
    <t>Farg‘ona viloyati bo‘yicha surunkasiga ikki oydan berisiga axborot taqdim etmagan korxona va tashkilotlar to‘g‘risida ma’lumot</t>
  </si>
  <si>
    <t>Izoh</t>
  </si>
  <si>
    <t>oxirgi 5 oyda topshirmagan</t>
  </si>
  <si>
    <t>oxirgi 2 oyda hisobot topshirmagan</t>
  </si>
  <si>
    <t>oxirgi 3 oyda hisobot topshirmagan</t>
  </si>
  <si>
    <t>oxirgi 5 oyda hisobot topshirmagan</t>
  </si>
  <si>
    <t>Hisobot topshirish muddatlari</t>
  </si>
  <si>
    <t>Farg‘ona viloyati bo‘yicha surunkasiga ikki oydan besh oygacha bo‘sh ish o‘rinlari bor-yo‘qligi to‘g‘risida axborot taqdim etmagan korxona va tashkilotlar to‘g‘risida MA’LUMOT</t>
  </si>
  <si>
    <t>Farg‘ona viloyatida ko‘p uchraydigan kasb va mutaxassisliklar bo‘yicha                     
MA’LUMOT
(2021 yil 6 dekabr oyi uchun)</t>
  </si>
  <si>
    <t>Farg‘ona viloyati bo‘yicha bo‘sh ish o‘rinlari to‘g‘risida 
MA’LUMOT
(2022 yil  6 yanvar holatiga)</t>
  </si>
  <si>
    <t>1-sektor</t>
  </si>
  <si>
    <t>Xudud nomi</t>
  </si>
  <si>
    <t>Korxona tashkilot nomi</t>
  </si>
  <si>
    <t>Manzili</t>
  </si>
  <si>
    <t>Telefon nomeri</t>
  </si>
  <si>
    <t xml:space="preserve">Farg‘ona viloyatida  bush ish urinlari mavjud emas deb xisobot takdim etgan korxona va tashkilotlar  ruyxati </t>
  </si>
  <si>
    <t>OLTIARIK YUL XUJALIGI TPTF KOR</t>
  </si>
  <si>
    <t>38 MAKTABGACHA TA’LIM MUASSASAS</t>
  </si>
  <si>
    <t>4 SONLI MAKTABGACHA TA’LIM MUASSASASI</t>
  </si>
  <si>
    <t>OLTIARIQ TUMANI AXBOROT-KUTUBXONA MARKAZI</t>
  </si>
  <si>
    <t>FAYZIOBOD SIL KASAL.KARSHI BOLA</t>
  </si>
  <si>
    <t>OLTIARIK TUMAN DAVLAT ARXIVI</t>
  </si>
  <si>
    <t>OLTIARIK DEXKON BOZORI MCHJ</t>
  </si>
  <si>
    <t>25 UMUMIY URTA TA’LIM MAKTABI</t>
  </si>
  <si>
    <t>"PREZIDENT TA’LIM MUASSASALARI AGENTLIGI TIZIMIDAGI OLTIARIQ TUMAN IXTISOSLASHTIRILGAN MAKTAB" DAVLAT MUASSASASI</t>
  </si>
  <si>
    <t>26 UMUMIY URTA TA’LIM MAKTABI</t>
  </si>
  <si>
    <t>Oltiariq</t>
  </si>
  <si>
    <t>998734321343</t>
  </si>
  <si>
    <t>998911282489</t>
  </si>
  <si>
    <t>998916707476</t>
  </si>
  <si>
    <t>998911309005</t>
  </si>
  <si>
    <t>998905344644</t>
  </si>
  <si>
    <t>998916545444</t>
  </si>
  <si>
    <t>998905607767</t>
  </si>
  <si>
    <t>998916631197</t>
  </si>
  <si>
    <t>998916727475</t>
  </si>
  <si>
    <t>998905305575</t>
  </si>
  <si>
    <t>7 UMUMIY URTA TA’LIM MAKTABI</t>
  </si>
  <si>
    <t>43- UMUMIY O‘RTA TA’LIM MAKTABI OLTIARIQ TUMANI XALQ TA’LI</t>
  </si>
  <si>
    <t>2-XTSOSLASHTIRILGAN UMUMIY   URTA TA’LIM MAKTABI</t>
  </si>
  <si>
    <t>3 MAKTABGACHA TA’LIM MUASSASAS</t>
  </si>
  <si>
    <t>6 MAKTABGACHA TA’LIM MUAS-SI</t>
  </si>
  <si>
    <t>8-UMUMIY URTA TA’LIM MAKTABI</t>
  </si>
  <si>
    <t>14-UMUMIY URTA TA’LIM MAKTABI</t>
  </si>
  <si>
    <t>17-UMUMIY URTA TA’LIM MAKTABI</t>
  </si>
  <si>
    <t>36 MAKTABGACHA TA’LIM MUASSASAS</t>
  </si>
  <si>
    <t>DOSHKOLNOYe OBRAZOVATELNOYe UCHREJDENIYe 15-MAKTABGACHA TA’LIM MUASSASASI OLTIARIQ TUMAN MAKTABGACHA TA’LIM BO‘LIMI TASSAR</t>
  </si>
  <si>
    <t>34 MAKTABGACHA TA’LIM MUASSASAS</t>
  </si>
  <si>
    <t>CHORVA XAYVONLARINI KASAL.KARSHI</t>
  </si>
  <si>
    <t>OLTIARIQ TUMANI DAVLAT VETERIN</t>
  </si>
  <si>
    <t>OLTIARIK PEDAGOGIKA KOLLEDJI</t>
  </si>
  <si>
    <t>OLTIARIQ TUMAN MAKTABGACHA T</t>
  </si>
  <si>
    <t>12 MAKTABGACHA TA’LIM MUASSASA</t>
  </si>
  <si>
    <t>40 UMUMIY URTA TA’LIM MAKTABI</t>
  </si>
  <si>
    <t>TUMAN OBODONLASHTIRISH BULIMI</t>
  </si>
  <si>
    <t>2 MAKTABGACHA TA’LIM MUAS-SI</t>
  </si>
  <si>
    <t>UCHREJDENIYe OLTIARIQ TUMANI FERMER XO‘JALIKLARIDA BUXGALTERIYA HISOBI VA HISOBOTINI YURITISH MARKAZI</t>
  </si>
  <si>
    <t>OLTIARIQ TUMAN MAKTABGACHA TA’LIM BO‘LIMI TASSARUFIDAGI 7-MA</t>
  </si>
  <si>
    <t>33 MAKTABGACHA TA’LIM MUASSASAS</t>
  </si>
  <si>
    <t>23 MAKTABGACHA TA’LIM MUASSASAS</t>
  </si>
  <si>
    <t>29 MAKTABGACHA TA’LIM MUASSASAS</t>
  </si>
  <si>
    <t>35 MAKTABGACHA TA’LIM     MUASSASASI</t>
  </si>
  <si>
    <t>11-SONLI DAVLAT MTM</t>
  </si>
  <si>
    <t>26 MAKTABGACHA TA’LIM MUASSASAS</t>
  </si>
  <si>
    <t>28 SONLI MTM</t>
  </si>
  <si>
    <t>29 UMUMIY URTA TA’LIM MAKTABI</t>
  </si>
  <si>
    <t>6 UMUMIY URTA TA’LIM MAKTABI</t>
  </si>
  <si>
    <t>9 UMUMIY URTA TA’LIM MAKTABI</t>
  </si>
  <si>
    <t>38-SONLI UMUMIY URTA MAKTABI</t>
  </si>
  <si>
    <t>1 MAKTABGACHA TA’LIM MUAS-SI</t>
  </si>
  <si>
    <t>5 MAKTABGACHA TA’LIM MUASSASAS</t>
  </si>
  <si>
    <t>17-SONLI MAKTABGACHA TAЬLIM MU</t>
  </si>
  <si>
    <t>OQUV SPORT TEXNIKA KLUBI</t>
  </si>
  <si>
    <t>13 MAKTABGACHA TA’LIM MUASSASAS</t>
  </si>
  <si>
    <t>OLTIARIK TUMAN XALK TA’LIM BUL</t>
  </si>
  <si>
    <t>16 MAKTABGACHA TA’LIM MUASSASAS</t>
  </si>
  <si>
    <t>4-CONLI UMUMIY URTA TA’LIM MAK</t>
  </si>
  <si>
    <t>18-UMUMIY URTA TA’LIM MAKTABI</t>
  </si>
  <si>
    <t>46 MAXSUS MAKTABGACHA TA’LIM MU</t>
  </si>
  <si>
    <t>37 UMUMIY URTA TA’LIM MAKTABI</t>
  </si>
  <si>
    <t>998905357427</t>
  </si>
  <si>
    <t>998905360204</t>
  </si>
  <si>
    <t>998906334974</t>
  </si>
  <si>
    <t>998911175161</t>
  </si>
  <si>
    <t>998911187870</t>
  </si>
  <si>
    <t>998916557737</t>
  </si>
  <si>
    <t>998734321127</t>
  </si>
  <si>
    <t>998901638363</t>
  </si>
  <si>
    <t>998912851813</t>
  </si>
  <si>
    <t>998901602772</t>
  </si>
  <si>
    <t>998916701061</t>
  </si>
  <si>
    <t>998734323039</t>
  </si>
  <si>
    <t>998911155474</t>
  </si>
  <si>
    <t>998903901501</t>
  </si>
  <si>
    <t>998911069596</t>
  </si>
  <si>
    <t>998905375584</t>
  </si>
  <si>
    <t>998916517045</t>
  </si>
  <si>
    <t>998916663707</t>
  </si>
  <si>
    <t>998944403300</t>
  </si>
  <si>
    <t>998916801435</t>
  </si>
  <si>
    <t>998902319626</t>
  </si>
  <si>
    <t>998906345815</t>
  </si>
  <si>
    <t>998901601810</t>
  </si>
  <si>
    <t>998911201480</t>
  </si>
  <si>
    <t>998998935415</t>
  </si>
  <si>
    <t>998905854068</t>
  </si>
  <si>
    <t>998905630514</t>
  </si>
  <si>
    <t>998916674386</t>
  </si>
  <si>
    <t>998941333500</t>
  </si>
  <si>
    <t>998916746191</t>
  </si>
  <si>
    <t>998905314461</t>
  </si>
  <si>
    <t>998972150060</t>
  </si>
  <si>
    <t>998907820933</t>
  </si>
  <si>
    <t>998911205023</t>
  </si>
  <si>
    <t>998916500450</t>
  </si>
  <si>
    <t>998917755091</t>
  </si>
  <si>
    <t>998916558494</t>
  </si>
  <si>
    <t>998905836753</t>
  </si>
  <si>
    <t>998913298009</t>
  </si>
  <si>
    <t>998734320727</t>
  </si>
  <si>
    <t>Korxona va tashkilotlar nomi</t>
  </si>
  <si>
    <t xml:space="preserve">Telefon nomeri </t>
  </si>
  <si>
    <t>Bo‘sh ish o‘rinlarini nomi</t>
  </si>
  <si>
    <t>Bo‘sh ish 
o‘rinlari soni</t>
  </si>
  <si>
    <t>Tarif stavkasi</t>
  </si>
  <si>
    <t>Maoshi</t>
  </si>
  <si>
    <t>Ma’lumoti</t>
  </si>
  <si>
    <t>41 SONLI MTM</t>
  </si>
  <si>
    <t>1 SONLI SHIFOXONA</t>
  </si>
  <si>
    <t>998902749415</t>
  </si>
  <si>
    <t>998916564648</t>
  </si>
  <si>
    <t>0.50</t>
  </si>
  <si>
    <t>0.25</t>
  </si>
  <si>
    <t>1.00</t>
  </si>
  <si>
    <t>Psixolog</t>
  </si>
  <si>
    <t>Oliy</t>
  </si>
  <si>
    <t>O‘rta-maxsus</t>
  </si>
  <si>
    <t>Stamatolog  shifokori (vrachi)</t>
  </si>
  <si>
    <t>Kardiolog  shifokori (vrachi)</t>
  </si>
  <si>
    <t>Jami viloyat bo‘yicha bo‘sh ish o‘rinlar soni</t>
  </si>
  <si>
    <t>Maktabgacha ta’lim muassasasi musiqa rahbari</t>
  </si>
  <si>
    <t>Jami tuman bo‘yicha 
bo‘sh ish o‘rinlari soni</t>
  </si>
  <si>
    <t>OLTIARIQ TUMAN IRRIGATSIYA BOLIMI</t>
  </si>
  <si>
    <t>3 IXTISOS.URTA TA’LIM MAKTABI</t>
  </si>
  <si>
    <t>36-SON UMUMIY TA’LIM MAKTABI</t>
  </si>
  <si>
    <t>1- SON URTA TA’LIM MAKTABI</t>
  </si>
  <si>
    <t>URUSH VA MEXNAT FAXRIY.SIXATGOX</t>
  </si>
  <si>
    <t>32 UMUMIY URTA TA’LIM MAKTABI</t>
  </si>
  <si>
    <t>24 UMUMIY URTA TA’LIM MAKTABI</t>
  </si>
  <si>
    <t>D.S.E.N.M</t>
  </si>
  <si>
    <t>Ingliz tili o‘qituvchisi</t>
  </si>
  <si>
    <t>Hudud farroshi</t>
  </si>
  <si>
    <t>Ingliz tili fani o‘qituvchisi</t>
  </si>
  <si>
    <t>xuquq fani o‘qituvchisi</t>
  </si>
  <si>
    <t>supuruvchi</t>
  </si>
  <si>
    <t>Rus sinflarga tarix fani O‘qituvchi</t>
  </si>
  <si>
    <t>Shifokor (vrach)-mutaxassis (jarrohdan (vrach-xirurgdan) tashqari  barcha mutaxassisliklar)</t>
  </si>
  <si>
    <t>Uslubchi</t>
  </si>
  <si>
    <t>Fizika fani ukituvchisi</t>
  </si>
  <si>
    <t>O‘qituvchi-logoped</t>
  </si>
  <si>
    <t>0.75</t>
  </si>
  <si>
    <t>0.40</t>
  </si>
  <si>
    <t>0.15</t>
  </si>
  <si>
    <t>22 MAKTABGACHA TA’LIM MUASSASAS</t>
  </si>
  <si>
    <t>DOU OLTIARIQ TUMAN 10-MTM</t>
  </si>
  <si>
    <t>Rus sinflarda matematika fani  O‘qituvchi</t>
  </si>
  <si>
    <t>0.20</t>
  </si>
  <si>
    <t>OLTIARIK SANOAT KASB XUNAR KOL</t>
  </si>
  <si>
    <t>37 MATABGACHA TA’LIM MUAS-SI</t>
  </si>
  <si>
    <t>OLTIARIQ MTM BO‘LIMI 30-MTM</t>
  </si>
  <si>
    <t>33 UMUMIY URTA TA’LIM MAKTABI</t>
  </si>
  <si>
    <t>8 MAKTABGACHA TA’LIM MUASSASAS</t>
  </si>
  <si>
    <t>31 MAKTABGACHA TA’LIM MUASSASAS</t>
  </si>
  <si>
    <t>astranomiya fani O‘qituvchisi</t>
  </si>
  <si>
    <t>Musiqiy rahbar</t>
  </si>
  <si>
    <t>rus tili o‘qituvchi</t>
  </si>
  <si>
    <t>oliy  toifali  fizika fani o‘qituvchi</t>
  </si>
  <si>
    <t>oliy  toifali ona  tili va adabiyot fani o‘qituvchi</t>
  </si>
  <si>
    <t>musiqa  fani o‘qituvchi</t>
  </si>
  <si>
    <t>Laborant</t>
  </si>
  <si>
    <t>Laborant-bakteriolog</t>
  </si>
  <si>
    <t>Vrach laborant</t>
  </si>
  <si>
    <t>0.60</t>
  </si>
  <si>
    <t>0.05</t>
  </si>
  <si>
    <t>Oltiariq tumani jami:</t>
  </si>
  <si>
    <t>Bug‘doychi mfy</t>
  </si>
  <si>
    <t>Mutaxassis:</t>
  </si>
  <si>
    <t>24 MAKTABGACHA TA’LIM MUASSASAS</t>
  </si>
  <si>
    <t>14-SON BOLALAR MUSIKA MAKTABI</t>
  </si>
  <si>
    <t>OLTIARIK MAISHIY KASB-XUNAR KOL</t>
  </si>
  <si>
    <t>42 UMUMIY URTA TA’LIM MAKTABI</t>
  </si>
  <si>
    <t>YeNGINGA KARSHI KURASH JAMIYATI</t>
  </si>
  <si>
    <t>Bolalar musiqa maktablari va san’at maktablarida fortepiano klassi o‘qituvchisi</t>
  </si>
  <si>
    <t>Elektrik</t>
  </si>
  <si>
    <t>Koreys tili O‘qituvchisi</t>
  </si>
  <si>
    <t>jismoniy tarbiya oqituvchisi</t>
  </si>
  <si>
    <t>Bo‘lim mudiri</t>
  </si>
  <si>
    <t>Texnalogiya fani o‘qituvchisi (o‘g‘il bolalarga)</t>
  </si>
  <si>
    <t>Iqtisodiy ta’lim asoslari va tadbirkorlik o‘qituvchisi</t>
  </si>
  <si>
    <t>vrach laborant</t>
  </si>
  <si>
    <t>Ish yurituvchi-kotib</t>
  </si>
  <si>
    <t>Rus sinfdarda  tasviriy sanat fani O‘qituvchi</t>
  </si>
  <si>
    <t>0.30</t>
  </si>
  <si>
    <t>1.01</t>
  </si>
  <si>
    <t>Ustoz mfy</t>
  </si>
  <si>
    <t>Navqiron mfy</t>
  </si>
  <si>
    <t>Toshkent mfy</t>
  </si>
  <si>
    <t>Navoiy mfy</t>
  </si>
  <si>
    <t>Yangixayot mfy</t>
  </si>
  <si>
    <t>Fayziobod mfy</t>
  </si>
  <si>
    <t>Navbohor mfy</t>
  </si>
  <si>
    <t>Xo‘jaqo‘rg‘on mfy</t>
  </si>
  <si>
    <t>Yangiariq mfy</t>
  </si>
  <si>
    <t>Qiziltepa mfy</t>
  </si>
  <si>
    <t>Azimobod mfy</t>
  </si>
  <si>
    <t>Jonibek mfy</t>
  </si>
  <si>
    <t>Obod mfy</t>
  </si>
  <si>
    <t>Sharq mfy</t>
  </si>
  <si>
    <t>Chordara mfy</t>
  </si>
  <si>
    <t>Oltiariq mfy</t>
  </si>
  <si>
    <t>Muqimiy  MFY</t>
  </si>
  <si>
    <t>Yangiarab mfy</t>
  </si>
  <si>
    <t>X.Olimjon mfy</t>
  </si>
  <si>
    <t>Oqbo‘yra mfy</t>
  </si>
  <si>
    <t>32-MTM</t>
  </si>
  <si>
    <t>O‘rta</t>
  </si>
  <si>
    <t xml:space="preserve"> “JO‘RABEK FAYZ” oshxonasi</t>
  </si>
  <si>
    <t>Poloson mfy</t>
  </si>
  <si>
    <t>Tuman markazi</t>
  </si>
  <si>
    <t>Xisobchi</t>
  </si>
  <si>
    <t>Sotuvchi</t>
  </si>
  <si>
    <t>Ishchi</t>
  </si>
  <si>
    <t>o‘rta</t>
  </si>
  <si>
    <t>"SEVINCH" NMTT</t>
  </si>
  <si>
    <t>Eskiarab mfy</t>
  </si>
  <si>
    <t>Ingliz tili, musiqa, rus tili o‘qituvchisi</t>
  </si>
  <si>
    <t>Ofisiant</t>
  </si>
  <si>
    <t>Qapchug‘ay mfy</t>
  </si>
  <si>
    <t>"Fromoda tekistil" mchj</t>
  </si>
  <si>
    <t>Tikuvchi</t>
  </si>
  <si>
    <t>Qadoqlovchi</t>
  </si>
  <si>
    <t>"DERZA" MCHJ</t>
  </si>
  <si>
    <t>"IVS-TEXGROUP" TEKSTIL</t>
  </si>
  <si>
    <t>"Vodiy maxsus sanitar trans"(toza xudud)</t>
  </si>
  <si>
    <t>Yangiqo‘rg‘on mfy</t>
  </si>
  <si>
    <t>Haydovchi, nazoratchi, yuklovchi</t>
  </si>
  <si>
    <t>"XAMZA EKSPO ART TEKSTIL" xususiy korxonasi</t>
  </si>
  <si>
    <t>"UNIFORM" tekstil</t>
  </si>
  <si>
    <t>Farg‘ona shaxar Qirguli</t>
  </si>
  <si>
    <t>06,05,2024</t>
  </si>
  <si>
    <t>Oltiariq tumani 2024 yil May oyi bo‘sh ish o‘rinlari to‘grisida MA’LUMOT</t>
  </si>
  <si>
    <t>41 UMUMIY URTA TA’LIM MAKTABI</t>
  </si>
  <si>
    <t>15 UMUMIY URTA TA’LIM MAKTABI</t>
  </si>
  <si>
    <t>20 MAKTABGACHA TA’LIM MUASSASAS</t>
  </si>
  <si>
    <t>39-SON UMUMIY URTA MAKTAB</t>
  </si>
  <si>
    <t>34 UMUMIY TA’LIM MAKTABI</t>
  </si>
  <si>
    <t>30 UMUMIY URTA TA’LIM MAKTABI</t>
  </si>
  <si>
    <t>42 SONLI MTM</t>
  </si>
  <si>
    <t>19-UMUMIY URTA TA’LIM MAKTABI</t>
  </si>
  <si>
    <t>OLTIARIK TUMAN TIBBIYOT BIRLASHMASI</t>
  </si>
  <si>
    <t>13 UMUMIY URTA TA’LIM MAKTABI</t>
  </si>
  <si>
    <t>Ru sinflarga Jismoniy tarbiya fani O‘qituvchi</t>
  </si>
  <si>
    <t>rus tili fani o‘qituvchisi</t>
  </si>
  <si>
    <t>kompyuter injeneringi bo‘yicha i/ch amaliyot raxbari O‘qituvchisi</t>
  </si>
  <si>
    <t>Kompyuter injiniring (kompyuterlash) o‘qituvchisi</t>
  </si>
  <si>
    <t>informatika fani  o‘qituvchisi</t>
  </si>
  <si>
    <t>Dvornik</t>
  </si>
  <si>
    <t>Supuruvchi</t>
  </si>
  <si>
    <t>Tasviriy sanat va chizmachilik fani O‘qituvchisi</t>
  </si>
  <si>
    <t>rus tili O‘qituvchisi</t>
  </si>
  <si>
    <t>maktab farroshi</t>
  </si>
  <si>
    <t>Rus tili o‘qituvchisi</t>
  </si>
  <si>
    <t>Maktab farroshi</t>
  </si>
  <si>
    <t>Binolarga kompleks xizmat ko‘rsatish va joriy ta’mirlash bo‘yicha ishchi</t>
  </si>
  <si>
    <t>Diyetolog</t>
  </si>
  <si>
    <t>Nevropotolog</t>
  </si>
  <si>
    <t>Stomatologiya xona hamshirasi</t>
  </si>
  <si>
    <t>Massajchi</t>
  </si>
  <si>
    <t>Farmasevt</t>
  </si>
  <si>
    <t>Ingliz taili o‘qituvchisi</t>
  </si>
  <si>
    <t>davlat va xuquq asoslari fani o‘qituvchisi</t>
  </si>
  <si>
    <t>Shifokor-jarroh (vrach-xirurg) (barcha xirurgik mutaxassisliklar)</t>
  </si>
  <si>
    <t>Bino va inshootlarni ta’mirlash bo‘yicha muhandis</t>
  </si>
  <si>
    <t>Ingiliz tili o‘qituvchisi</t>
  </si>
  <si>
    <t>Yuriskonsult</t>
  </si>
  <si>
    <t>Musiqa fani o‘qituvchisi</t>
  </si>
  <si>
    <t>Ingiliz tili fani o‘qituvchisi</t>
  </si>
  <si>
    <t>Tarbiya (tarix) fani o‘qituvchisi</t>
  </si>
  <si>
    <t>Informatika fani o‘qituvchi</t>
  </si>
  <si>
    <t>Xuquq fani o‘qituvchi</t>
  </si>
  <si>
    <t>Sho‘ba (sektor) mudiri</t>
  </si>
  <si>
    <t>Chilangar-santexnik</t>
  </si>
  <si>
    <t>gastroyenterolog</t>
  </si>
  <si>
    <t>Pediatr</t>
  </si>
  <si>
    <t>Suv xo‘jaligi nazoratchisi</t>
  </si>
  <si>
    <t>Yetakchi mutaxassis</t>
  </si>
  <si>
    <t>Ona tili va adabiyot fani o‘qituvchi</t>
  </si>
  <si>
    <t>Tarix fani o‘qituvchi</t>
  </si>
  <si>
    <t>Texnologiya fani o‘qituvchi</t>
  </si>
  <si>
    <t>Ishlab chiqarish ta’limi ustasi</t>
  </si>
  <si>
    <t>0.35</t>
  </si>
  <si>
    <t>0.90</t>
  </si>
  <si>
    <t>0.23</t>
  </si>
  <si>
    <t>Povulg‘on mfy</t>
  </si>
  <si>
    <t>Yuksalish mfy</t>
  </si>
  <si>
    <t>Zilxa mfy</t>
  </si>
  <si>
    <t>Ko‘mirchi mfy</t>
  </si>
  <si>
    <t>1-son KXM</t>
  </si>
  <si>
    <t>Chinortagi mfy</t>
  </si>
  <si>
    <t>Birlashgan mfy</t>
  </si>
  <si>
    <t>Olmazor mfy</t>
  </si>
  <si>
    <t>Rus tili O‘qituvchi</t>
  </si>
  <si>
    <t>"TURSUNOVLAR" OK</t>
  </si>
  <si>
    <t>Fayz akademiya hususiy bog‘chasi</t>
  </si>
  <si>
    <t>MUBINABONU oziq ovqat do‘koni</t>
  </si>
  <si>
    <t>"FERAYe" MCHJ</t>
  </si>
  <si>
    <t>YONGʻINGA QARSHI KURASH JAMIYATI</t>
  </si>
  <si>
    <t>"NAFOSAT" maishiy texnika do‘koni</t>
  </si>
  <si>
    <t>“SUM BAZAR” savdo do‘koni</t>
  </si>
  <si>
    <t>"ALSKOM" sug‘urta</t>
  </si>
  <si>
    <t xml:space="preserve">’DONER PISSA’’ </t>
  </si>
  <si>
    <t>« TIKUVCHILIK Syexi»</t>
  </si>
  <si>
    <t>PARIS ASL MUZQAYMOQLARI</t>
  </si>
  <si>
    <t xml:space="preserve"> Jo‘rak MFY. (Asl to‘yxona Ro‘parasida)</t>
  </si>
  <si>
    <t>"MINI FOOD" kafesi</t>
  </si>
  <si>
    <t xml:space="preserve"> "ANSOR" Oshxonasi</t>
  </si>
  <si>
    <t>Tinchlik sh. Nufuz tuyxonasi ro‘parasida</t>
  </si>
  <si>
    <t>PROFESSIONAL avtoservis</t>
  </si>
  <si>
    <t>Beruniy mfy (Jdanov)</t>
  </si>
  <si>
    <t>«ALI NERJAVEKA» KORXONASI</t>
  </si>
  <si>
    <t>"Farg‘ona suv ta’minoti" AJ Oltiariq tuman bo‘limi</t>
  </si>
  <si>
    <t>JAVOHIR kompyuter xizmatlari</t>
  </si>
  <si>
    <t xml:space="preserve">Tinchlik (XAMZA) shaxarchasi </t>
  </si>
  <si>
    <t>"Mobil Taxi"</t>
  </si>
  <si>
    <t>Avtomobil yuvuvchi</t>
  </si>
  <si>
    <t>Rus tili, Mental arifmetika, oshpaz yordamchisi</t>
  </si>
  <si>
    <t>Ofisiant, farrosh, idish yuvuvchi, sotuvchi</t>
  </si>
  <si>
    <t xml:space="preserve">Kompyuterchi </t>
  </si>
  <si>
    <t>Muzqaymoq sotuvchi
 Fast food sotuvchi</t>
  </si>
  <si>
    <t>Oshpaz yordamchisi, ofisiant, idish yuvuvchi</t>
  </si>
  <si>
    <t>Oshpaz, shashlikpaz</t>
  </si>
  <si>
    <t>Ishchi, oshpaz farrosh</t>
  </si>
  <si>
    <t>SVARSHIK (PAYVANDCHI)</t>
  </si>
  <si>
    <t>Axoli inspektori</t>
  </si>
  <si>
    <t>Operator</t>
  </si>
  <si>
    <t>Oltiariq tumani Kambag‘allikni qisqartirish va bandlikka ko‘maklashish bo‘limi boo‘lig‘i v.v.b:</t>
  </si>
  <si>
    <t>U.Mirzamaxamedov</t>
  </si>
  <si>
    <t xml:space="preserve">                                                             </t>
  </si>
  <si>
    <t>Maxalla nomi</t>
  </si>
  <si>
    <t>Lovozim nomi</t>
  </si>
  <si>
    <t>Mavjud bo‘sh ish o‘rinlari</t>
  </si>
  <si>
    <t>Bir oylik ish xaqi miqdori (mln.so‘m)</t>
  </si>
  <si>
    <t>Oltiariq tumani Xokimi 1-sektor raxbari</t>
  </si>
  <si>
    <t>Oltiariq tumani Prokurori 2-sektor raxbari</t>
  </si>
  <si>
    <t>Oltiariq tumani IIB  3-sektor raxbari</t>
  </si>
  <si>
    <t>Oltiariq tumani DSI  4-sektor raxbari</t>
  </si>
  <si>
    <t>Sh.Turdalliyev</t>
  </si>
  <si>
    <t>R.Tillayev</t>
  </si>
  <si>
    <t>I.Sotvoldiyev</t>
  </si>
  <si>
    <t>I.Sultonov</t>
  </si>
  <si>
    <t xml:space="preserve">Oltiariq Kambag‘allikni qisqartirish va bandlikka ko‘maklashi bo‘limi boshlig‘i:                                                                         </t>
  </si>
  <si>
    <t xml:space="preserve">Oltiariq tumani Kambag‘allikni qisqartirish va bandlikka ko‘maklashish bo‘limi boshlig‘i:      </t>
  </si>
  <si>
    <t>Z.Axmadjonov</t>
  </si>
  <si>
    <t>Oltiariq tumani Jami</t>
  </si>
  <si>
    <t>Ishbay</t>
  </si>
  <si>
    <t xml:space="preserve">Oltiariq tumani Kambag‘allikni qisqartirish va bandlikka ko‘maklashish bo‘limi boshlig‘i:                                                                                                               </t>
  </si>
  <si>
    <t>"ABDUKARIMXOJI O'G'LI ABDUVALIXOJI" FERMER XO‘JALIGI</t>
  </si>
  <si>
    <t>Ko‘lbyi mfy</t>
  </si>
  <si>
    <t>998902723890</t>
  </si>
  <si>
    <t>Yordamchi ishchi</t>
  </si>
  <si>
    <t>"QADAMCHA PLYUS" MAS'ULIYATI CHEKLANGAN JAMIYAT</t>
  </si>
  <si>
    <t>Ingliz tili tarbiyachisi</t>
  </si>
  <si>
    <t>Kelishuv</t>
  </si>
  <si>
    <t>"FARG`ONA LAGISTIKA AFTO" MAS'ULIYATI CHEKLANGAN JAMIYAT</t>
  </si>
  <si>
    <t>Yangiqo‘rg‘on</t>
  </si>
  <si>
    <t>Haydovchi Furaga            Ye toifali</t>
  </si>
  <si>
    <t>91-665-50-18</t>
  </si>
  <si>
    <t>975000.00</t>
  </si>
  <si>
    <t>1300000.00</t>
  </si>
  <si>
    <t>10 UMUMIY URTA TA’LIM MAKTABI</t>
  </si>
  <si>
    <t>998904055480</t>
  </si>
  <si>
    <t>1271000.00</t>
  </si>
  <si>
    <t>21 UMUMIY URTA TA’LIM MAKTABI</t>
  </si>
  <si>
    <t>20 SONLI URTA TA’LIM MAKTABI</t>
  </si>
  <si>
    <t>91-652-09-54</t>
  </si>
  <si>
    <t>998916667851</t>
  </si>
  <si>
    <t>998916700559</t>
  </si>
  <si>
    <t>998901629404</t>
  </si>
  <si>
    <t>998916626600, 998916700735</t>
  </si>
  <si>
    <t>Bolalar musiqa va san’at maktablarida duxovoy va urg‘uli asboblar sinfi o‘qituvchisi</t>
  </si>
  <si>
    <t>Matematika</t>
  </si>
  <si>
    <t>Tarix fan ukituvchisi</t>
  </si>
  <si>
    <t>Davlat xukuk asoslari va tarbiya fani ukituvchisi</t>
  </si>
  <si>
    <t>Duradgor</t>
  </si>
  <si>
    <t>Ta’mirlovchi-chilangar</t>
  </si>
  <si>
    <t>supuruvchm</t>
  </si>
  <si>
    <t>fizika fani o‘qituvchisi</t>
  </si>
  <si>
    <t>musika o‘qituvchisi</t>
  </si>
  <si>
    <t>16955400.00</t>
  </si>
  <si>
    <t>2350450.00</t>
  </si>
  <si>
    <t>1155000.00</t>
  </si>
  <si>
    <t>0.10</t>
  </si>
  <si>
    <t>231000.00</t>
  </si>
  <si>
    <t>1277430.00</t>
  </si>
  <si>
    <t>1020000.00</t>
  </si>
  <si>
    <t>600000.00</t>
  </si>
  <si>
    <t>998911051611</t>
  </si>
  <si>
    <t>Rentgenolaborant</t>
  </si>
  <si>
    <t>Urolog vrach</t>
  </si>
  <si>
    <t>travmatolog</t>
  </si>
  <si>
    <t>Ginekolog vrach</t>
  </si>
  <si>
    <t>Kardiolog vrach</t>
  </si>
  <si>
    <t>1000000.00</t>
  </si>
  <si>
    <t>1500000.00</t>
  </si>
  <si>
    <t>1250000.00</t>
  </si>
  <si>
    <t>2 UMUMIY URTA TA’LIM MAKTABI</t>
  </si>
  <si>
    <t>91-113-82-24</t>
  </si>
  <si>
    <t>Umumta’lim maktablarining yuqori sinflari  rus tili fani o‘qituvchisi</t>
  </si>
  <si>
    <t>Umumta’lim maktablarining yuqori sinflari tasviriy sanat  o‘qituvchisi</t>
  </si>
  <si>
    <t>Umumta’lim maktablarining yuqori sinflari  musika fani o‘qituvchisi</t>
  </si>
  <si>
    <t xml:space="preserve">Jarariq mfy </t>
  </si>
  <si>
    <t>Bo‘rbonliq mfy</t>
  </si>
  <si>
    <t>X Olimjon mfy</t>
  </si>
  <si>
    <t>Mustaqillik mfy</t>
  </si>
  <si>
    <t>Tinchlik mfy</t>
  </si>
  <si>
    <t>Bo‘ston mfy</t>
  </si>
  <si>
    <t>0.44</t>
  </si>
  <si>
    <t>1200000.00</t>
  </si>
  <si>
    <t>jismoniy tarbiya fani o'qituvchisi</t>
  </si>
  <si>
    <t>90-630-91-02</t>
  </si>
  <si>
    <t>OLTIARIQ TUMAN MAKTABGACHA TA`LIM BO`LIMI TASARRUFIDAGI 40</t>
  </si>
  <si>
    <t>91-662-68-62</t>
  </si>
  <si>
    <t>Shodiyona mfy</t>
  </si>
  <si>
    <t>DOU OLTIARIQ TUMAN 32-MAKTABGACHA TA`LIM BO`LIMI TASSARUFIDAGI</t>
  </si>
  <si>
    <t>Logoped</t>
  </si>
  <si>
    <t>99-375-76-00</t>
  </si>
  <si>
    <t>998946108205</t>
  </si>
  <si>
    <t>37000.00</t>
  </si>
  <si>
    <t>Bunyotkor mfy</t>
  </si>
  <si>
    <t>88-657-54-88</t>
  </si>
  <si>
    <t>Rus tili tarbiyachisi</t>
  </si>
  <si>
    <t>1865828.00</t>
  </si>
  <si>
    <t>Navboxor mfy</t>
  </si>
  <si>
    <t>90-782-20-56</t>
  </si>
  <si>
    <t>rus tili fanm o‘qituvchisi</t>
  </si>
  <si>
    <t>informatika fani o‘qituvchisi</t>
  </si>
  <si>
    <t>jismoniy tarbiya fani o‘qituvchisi</t>
  </si>
  <si>
    <t>1119496.80</t>
  </si>
  <si>
    <t>932914.00</t>
  </si>
  <si>
    <t>746331.20</t>
  </si>
  <si>
    <t>Oltiariq tumani 2025 yil Oktyabr oyi bo‘sh ish o‘rinlari to‘grisida MA’LUMOT</t>
  </si>
  <si>
    <t>Farg‘ona viloyati Oltiariq tumanida ko‘p uchraydigan kasb va mutaxassisliklar bo‘yicha                     
MA’LUMOT
(2025 yil Oktyabr oyi uchun)</t>
  </si>
  <si>
    <t>Farg‘ona viloyati Oltiariq tumani bo‘yicha bo‘sh ish o‘rinlari to‘g‘risida 
MA’LUMOT
(2025 yil  06 Oktyabr holatiga)</t>
  </si>
  <si>
    <t>998905608452</t>
  </si>
  <si>
    <t>Ovoz rejissyori</t>
  </si>
  <si>
    <t>To‘garak rahbari</t>
  </si>
  <si>
    <t>Badiiy rahbar</t>
  </si>
  <si>
    <t>2288000.00</t>
  </si>
  <si>
    <t>998916591466</t>
  </si>
  <si>
    <t>669181.56</t>
  </si>
  <si>
    <t>91-128-51-56</t>
  </si>
  <si>
    <t>Oltiariq akfa filiali</t>
  </si>
  <si>
    <t>91-109-98-92                     33-098-37-98</t>
  </si>
  <si>
    <t>Omborchi, operatorlikka ayollar</t>
  </si>
  <si>
    <t>Kelishilgan xolda</t>
  </si>
  <si>
    <t xml:space="preserve"> Pishiriq seyxi </t>
  </si>
  <si>
    <t>91-129-28-90</t>
  </si>
  <si>
    <t>"OMINAXONXOJI BOLALAR BOGʻCHASI"  MCHJ</t>
  </si>
  <si>
    <t>Gʻayrat mfy</t>
  </si>
  <si>
    <t>91-677-46-45</t>
  </si>
  <si>
    <t>Tarbiyachi</t>
  </si>
  <si>
    <t>Gʻayrat</t>
  </si>
  <si>
    <t>Logaped</t>
  </si>
  <si>
    <t>Tikuv seyhi</t>
  </si>
  <si>
    <t>Olmazor mfy (Osiyo to‘yxona)</t>
  </si>
  <si>
    <t>91-108-70-03                    99-939-66-88</t>
  </si>
  <si>
    <t>Chokchi, Averlogchi,  Dazmolchi</t>
  </si>
  <si>
    <t>1.500.000 so‘mdan, 4.000.000 so‘mgacha (Ishbay)</t>
  </si>
  <si>
    <t>Tikuv sehi</t>
  </si>
  <si>
    <t>Chinor tagi mfy</t>
  </si>
  <si>
    <t>91-125-17-11</t>
  </si>
  <si>
    <t xml:space="preserve">98 001-00-91      </t>
  </si>
  <si>
    <t xml:space="preserve"> SVARSHIK (PAYVANDCHI)</t>
  </si>
  <si>
    <t>91 677-46-45</t>
  </si>
  <si>
    <t>DONER PISSA</t>
  </si>
  <si>
    <t>91-115-53-23</t>
  </si>
  <si>
    <t>Ofisiant yigit va qizlar</t>
  </si>
  <si>
    <t>Salat tayyorlashni biladigan ayollar</t>
  </si>
  <si>
    <t>Kechki va kundizgi smenaga idish yuvuvchi</t>
  </si>
  <si>
    <t xml:space="preserve">   99 605 57 27           99 899 90 80</t>
  </si>
  <si>
    <t>ishbay</t>
  </si>
  <si>
    <t xml:space="preserve">  98 200-10-71           90 583-70-01</t>
  </si>
  <si>
    <t>Akfa ishlab chiqarishga ishchi</t>
  </si>
  <si>
    <t>2000000-10000000</t>
  </si>
  <si>
    <t>Haydovchilar prsepi bor mashinasi bilan</t>
  </si>
  <si>
    <t xml:space="preserve">   95 200-50-09</t>
  </si>
  <si>
    <t>Shtat jadvaliga asosan</t>
  </si>
  <si>
    <t>ALI NUR korxonasi</t>
  </si>
  <si>
    <t xml:space="preserve">90 787-99-90             </t>
  </si>
  <si>
    <t>Bruschatka ishlab chiqarishga</t>
  </si>
  <si>
    <t xml:space="preserve">"O‘ZAGROSUGʻURTA" </t>
  </si>
  <si>
    <t>94-571-04-85</t>
  </si>
  <si>
    <t>Sug‘urta agenti</t>
  </si>
  <si>
    <t>"HEAT ANSOR" MAS’ULIYATI CHYeKLANGAN JAMIYAT</t>
  </si>
  <si>
    <t xml:space="preserve">  91-115-87-17                90-274-91-21</t>
  </si>
  <si>
    <t>Ish xaqqi 1 mln dan  3 mln gacha</t>
  </si>
  <si>
    <t>Xalqali ip yigiruv bo‘limiga  erkaklar</t>
  </si>
  <si>
    <t>To‘quvga ayollar</t>
  </si>
  <si>
    <t xml:space="preserve">Meror metal </t>
  </si>
  <si>
    <t>91-701-14-14         91-709-04-04</t>
  </si>
  <si>
    <t>Nargizam Asl tekstil</t>
  </si>
  <si>
    <t xml:space="preserve">Qapchug‘ay mfy </t>
  </si>
  <si>
    <t>91-659-02-20</t>
  </si>
  <si>
    <t>"ANAS CAKE" kafesi</t>
  </si>
  <si>
    <t>93-070-70-40</t>
  </si>
  <si>
    <t>Barmen, ofisiant, gril tayyorlovchi</t>
  </si>
  <si>
    <t>"MUBINABONU" oziq-ovqat do‘koni</t>
  </si>
  <si>
    <t>91-111-93-23</t>
  </si>
  <si>
    <t>"KANJ" mebel syexi</t>
  </si>
  <si>
    <t>90-530-55-25         91-530-55-25</t>
  </si>
  <si>
    <t>Kampyuterga ishchi</t>
  </si>
  <si>
    <t>Paypoq seyhi kafesi</t>
  </si>
  <si>
    <t>91-665-05-39</t>
  </si>
  <si>
    <t>"ANSOR"oshxonasi</t>
  </si>
  <si>
    <t xml:space="preserve">Yangixayot mfy </t>
  </si>
  <si>
    <t xml:space="preserve">20-011-31-51             99-006-71-71         </t>
  </si>
  <si>
    <t>KINDER LAND NNT bog‘cha</t>
  </si>
  <si>
    <t>90-535-75-52         93-717-22-72</t>
  </si>
  <si>
    <t>"UMID OLTIARIQ SAVDO BARAKA" MAS’ULIYATI CHYeKLANGAN JAMIYAT</t>
  </si>
  <si>
    <t>Sharq</t>
  </si>
  <si>
    <t>Idish yuvuvchi</t>
  </si>
  <si>
    <t>Mullajon ota choyxonasi</t>
  </si>
  <si>
    <t>Yuksalish</t>
  </si>
  <si>
    <t>Tarbiyachi rus tilini bilishi kerak</t>
  </si>
  <si>
    <t>Ofisiant,  shashlikpaz, oshpaz, somsapaz</t>
  </si>
  <si>
    <t>OLTIARIK TUMAN BARKAMOL AVLOD BOLALAR MARKAZI</t>
  </si>
  <si>
    <t>998904078000</t>
  </si>
  <si>
    <t>O‘yinli matematika to‘garak  raxbari</t>
  </si>
  <si>
    <t>o‘qish  savodxonligi</t>
  </si>
  <si>
    <t>Yosh  arxitektor</t>
  </si>
  <si>
    <t>raqs to‘garagi</t>
  </si>
  <si>
    <t>Tasviriy san’at</t>
  </si>
  <si>
    <t>1332644.00</t>
  </si>
  <si>
    <t>Azamjon mabil aloqa servis MCHJ</t>
  </si>
  <si>
    <t>Markaz</t>
  </si>
  <si>
    <t>90-536-00-70            90-786-46-46</t>
  </si>
  <si>
    <t>Kompyuterga ayollar</t>
  </si>
  <si>
    <t>"SHERZOD OLTIARIQ OBOD" FERMER XO‘JALIGI</t>
  </si>
  <si>
    <t>Қапчуғай</t>
  </si>
  <si>
    <t>998902300979</t>
  </si>
  <si>
    <t>Ёрдамчи ишчи қўй боқишга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</si>
</sst>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0000"/>
    <numFmt numFmtId="169" formatCode="0.0"/>
    <numFmt numFmtId="170" formatCode="#,##0_р_."/>
    <numFmt numFmtId="171" formatCode="_-* #,##0.00\ _с_ў_м_-;\-* #,##0.00\ _с_ў_м_-;_-* &quot;-&quot;??\ _с_ў_м_-;_-@_-"/>
    <numFmt numFmtId="172" formatCode="#"/>
    <numFmt numFmtId="173" formatCode="_-* #,##0.00\ &quot;?.&quot;_-;\-* #,##0.00\ &quot;?.&quot;_-;_-* &quot;-&quot;??\ &quot;?.&quot;_-;_-@_-"/>
    <numFmt numFmtId="174" formatCode="_-* #,##0.00\ _?_._-;\-* #,##0.00\ _?_._-;_-* &quot;-&quot;??\ _?_._-;_-@_-"/>
    <numFmt numFmtId="175" formatCode="\$#.00"/>
    <numFmt numFmtId="176" formatCode="%#.00"/>
    <numFmt numFmtId="177" formatCode="#\,##0.00"/>
    <numFmt numFmtId="178" formatCode="#.00"/>
    <numFmt numFmtId="179" formatCode="_-* #,##0\ &quot;d.&quot;_-;\-* #,##0\ &quot;d.&quot;_-;_-* &quot;-&quot;\ &quot;d.&quot;_-;_-@_-"/>
    <numFmt numFmtId="180" formatCode="_-* #,##0.00\ &quot;d.&quot;_-;\-* #,##0.00\ &quot;d.&quot;_-;_-* &quot;-&quot;??\ &quot;d.&quot;_-;_-@_-"/>
    <numFmt numFmtId="181" formatCode="_-* #,##0.00[$€-1]_-;\-* #,##0.00[$€-1]_-;_-* &quot;-&quot;??[$€-1]_-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0.00_)"/>
    <numFmt numFmtId="185" formatCode="_-* #,##0\ _d_._-;\-* #,##0\ _d_._-;_-* &quot;-&quot;\ _d_._-;_-@_-"/>
    <numFmt numFmtId="186" formatCode="_-* #,##0.00\ _d_._-;\-* #,##0.00\ _d_._-;_-* &quot;-&quot;??\ _d_._-;_-@_-"/>
    <numFmt numFmtId="187" formatCode="#,##0.0_р_."/>
    <numFmt numFmtId="188" formatCode="_-* #,##0\ _?_._-;\-* #,##0\ _?_._-;_-* &quot;-&quot;\ _?_._-;_-@_-"/>
    <numFmt numFmtId="189" formatCode="_-* #,##0.0\ _с_ў_м_-;\-* #,##0.0\ _с_ў_м_-;_-* &quot;-&quot;??\ _с_ў_м_-;_-@_-"/>
    <numFmt numFmtId="190" formatCode="0.0000"/>
    <numFmt numFmtId="191" formatCode="#,##0.0"/>
    <numFmt numFmtId="192" formatCode="#,##0\ _₽;[Red]#,##0\ _₽"/>
    <numFmt numFmtId="193" formatCode="000000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2"/>
      <color indexed="35"/>
      <name val="Courier"/>
      <family val="3"/>
    </font>
    <font>
      <sz val="10"/>
      <color indexed="35"/>
      <name val="Courier"/>
      <family val="3"/>
    </font>
    <font>
      <u/>
      <sz val="7.5"/>
      <color indexed="12"/>
      <name val="Arial Cyr"/>
      <charset val="204"/>
    </font>
    <font>
      <u/>
      <sz val="7.5"/>
      <color indexed="36"/>
      <name val="Arial Cyr"/>
      <charset val="204"/>
    </font>
    <font>
      <sz val="10"/>
      <color indexed="35"/>
      <name val="Courier"/>
      <family val="1"/>
      <charset val="204"/>
    </font>
    <font>
      <sz val="1"/>
      <color indexed="8"/>
      <name val="Courier"/>
      <family val="1"/>
      <charset val="204"/>
    </font>
    <font>
      <sz val="10"/>
      <name val="Helv"/>
      <family val="2"/>
    </font>
    <font>
      <sz val="10"/>
      <color indexed="8"/>
      <name val="MS Sans Serif"/>
      <family val="2"/>
      <charset val="204"/>
    </font>
    <font>
      <sz val="10"/>
      <name val="Helv"/>
    </font>
    <font>
      <sz val="1"/>
      <color indexed="16"/>
      <name val="Courier"/>
      <family val="1"/>
      <charset val="204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12"/>
      <color indexed="8"/>
      <name val="Courier"/>
      <family val="3"/>
    </font>
    <font>
      <sz val="12"/>
      <color indexed="8"/>
      <name val="Courier"/>
      <family val="1"/>
      <charset val="204"/>
    </font>
    <font>
      <b/>
      <sz val="18"/>
      <color indexed="8"/>
      <name val="Courier"/>
      <family val="3"/>
    </font>
    <font>
      <b/>
      <sz val="1"/>
      <color indexed="16"/>
      <name val="Courier"/>
      <family val="1"/>
      <charset val="204"/>
    </font>
    <font>
      <b/>
      <sz val="18"/>
      <color indexed="8"/>
      <name val="Courier"/>
      <family val="1"/>
      <charset val="204"/>
    </font>
    <font>
      <b/>
      <sz val="12"/>
      <color indexed="8"/>
      <name val="Courier"/>
      <family val="3"/>
    </font>
    <font>
      <b/>
      <sz val="12"/>
      <color indexed="8"/>
      <name val="Courier"/>
      <family val="1"/>
      <charset val="204"/>
    </font>
    <font>
      <sz val="10"/>
      <color indexed="0"/>
      <name val="Courier"/>
      <family val="3"/>
    </font>
    <font>
      <sz val="10"/>
      <color indexed="72"/>
      <name val="Courier"/>
      <family val="1"/>
      <charset val="204"/>
    </font>
    <font>
      <sz val="10"/>
      <color indexed="0"/>
      <name val="Courier"/>
      <family val="1"/>
      <charset val="204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sz val="8"/>
      <name val="Arial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2"/>
      <name val="Arial Cyr"/>
      <charset val="204"/>
    </font>
    <font>
      <sz val="12"/>
      <color indexed="0"/>
      <name val="Courier"/>
      <family val="3"/>
    </font>
    <font>
      <sz val="12"/>
      <color indexed="72"/>
      <name val="Courier"/>
      <family val="1"/>
      <charset val="204"/>
    </font>
    <font>
      <sz val="12"/>
      <color indexed="0"/>
      <name val="Courier"/>
      <family val="1"/>
      <charset val="204"/>
    </font>
    <font>
      <b/>
      <i/>
      <sz val="16"/>
      <name val="Helv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6"/>
      <color indexed="8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0"/>
      <name val="MS Sans Serif"/>
      <family val="2"/>
      <charset val="204"/>
    </font>
    <font>
      <b/>
      <sz val="18"/>
      <color indexed="56"/>
      <name val="Cambria"/>
      <family val="2"/>
      <charset val="204"/>
    </font>
    <font>
      <u/>
      <sz val="16.95"/>
      <color indexed="12"/>
      <name val="Calibri"/>
      <family val="2"/>
      <charset val="204"/>
    </font>
    <font>
      <sz val="10"/>
      <name val="Arial Cyr"/>
    </font>
    <font>
      <sz val="10"/>
      <name val="Arial Cyr"/>
      <charset val="186"/>
    </font>
    <font>
      <sz val="12"/>
      <name val="BCI Times New Roman UZ"/>
      <charset val="204"/>
    </font>
    <font>
      <sz val="11"/>
      <name val="돋움"/>
      <charset val="129"/>
    </font>
    <font>
      <b/>
      <sz val="13"/>
      <color indexed="56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5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0"/>
      <name val="Calibri"/>
      <family val="2"/>
      <charset val="204"/>
      <scheme val="minor"/>
    </font>
    <font>
      <b/>
      <sz val="40"/>
      <name val="Times New Roman"/>
      <family val="1"/>
      <charset val="204"/>
    </font>
    <font>
      <sz val="30"/>
      <name val="Calibri"/>
      <family val="2"/>
      <charset val="204"/>
      <scheme val="minor"/>
    </font>
    <font>
      <sz val="30"/>
      <name val="Times New Roman"/>
      <family val="1"/>
      <charset val="204"/>
    </font>
    <font>
      <sz val="14"/>
      <name val="Times New Roman"/>
      <family val="1"/>
      <charset val="204"/>
    </font>
    <font>
      <b/>
      <sz val="3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name val="Arial Narrow"/>
      <family val="2"/>
      <charset val="204"/>
    </font>
    <font>
      <sz val="26"/>
      <name val="Times New Roman"/>
      <family val="1"/>
      <charset val="204"/>
    </font>
    <font>
      <sz val="28"/>
      <name val="Times New Roman"/>
      <family val="1"/>
      <charset val="204"/>
    </font>
    <font>
      <sz val="8"/>
      <name val="Tahoma"/>
      <family val="2"/>
      <charset val="204"/>
    </font>
    <font>
      <u/>
      <sz val="7.7"/>
      <color theme="10"/>
      <name val="Calibri"/>
      <family val="2"/>
    </font>
    <font>
      <b/>
      <sz val="26"/>
      <name val="Times New Roman"/>
      <family val="1"/>
      <charset val="204"/>
    </font>
    <font>
      <sz val="26"/>
      <name val="Calibri"/>
      <family val="2"/>
      <charset val="204"/>
      <scheme val="minor"/>
    </font>
    <font>
      <sz val="24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10"/>
      <name val="Arial"/>
      <family val="2"/>
      <charset val="1"/>
    </font>
    <font>
      <sz val="10"/>
      <color rgb="FF00000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family val="2"/>
      <charset val="204"/>
    </font>
    <font>
      <b/>
      <sz val="18"/>
      <color indexed="54"/>
      <name val="Calibri Light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2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5.5"/>
      <color theme="10"/>
      <name val="Arial Cyr"/>
      <charset val="204"/>
    </font>
    <font>
      <u/>
      <sz val="14"/>
      <name val="Times New Roman"/>
      <family val="1"/>
      <charset val="204"/>
    </font>
    <font>
      <sz val="16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28"/>
      <name val="Book Antiqua"/>
      <family val="1"/>
      <charset val="204"/>
    </font>
    <font>
      <sz val="28"/>
      <name val="Arial Narrow"/>
      <family val="2"/>
      <charset val="204"/>
    </font>
    <font>
      <sz val="28"/>
      <color theme="1"/>
      <name val="Times New Roman"/>
      <family val="1"/>
      <charset val="204"/>
    </font>
    <font>
      <b/>
      <sz val="27"/>
      <name val="Times New Roman"/>
      <family val="1"/>
      <charset val="204"/>
    </font>
    <font>
      <b/>
      <sz val="23"/>
      <name val="Times New Roman"/>
      <family val="1"/>
      <charset val="204"/>
    </font>
    <font>
      <sz val="23"/>
      <name val="Times New Roman"/>
      <family val="1"/>
      <charset val="204"/>
    </font>
    <font>
      <b/>
      <sz val="23"/>
      <color theme="1"/>
      <name val="Times New Roman"/>
      <family val="1"/>
      <charset val="204"/>
    </font>
    <font>
      <sz val="14"/>
      <color rgb="FF333333"/>
      <name val="Book Antiqua"/>
      <family val="1"/>
      <charset val="204"/>
    </font>
    <font>
      <sz val="17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50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b/>
      <sz val="36"/>
      <name val="Calibri"/>
      <family val="2"/>
      <charset val="204"/>
      <scheme val="minor"/>
    </font>
    <font>
      <b/>
      <sz val="3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Calibri"/>
      <family val="2"/>
      <charset val="204"/>
    </font>
    <font>
      <sz val="12"/>
      <color rgb="FFFF0000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46">
    <xf numFmtId="0" fontId="0" fillId="0" borderId="0"/>
    <xf numFmtId="0" fontId="12" fillId="0" borderId="0"/>
    <xf numFmtId="0" fontId="21" fillId="0" borderId="0"/>
    <xf numFmtId="0" fontId="12" fillId="0" borderId="0"/>
    <xf numFmtId="0" fontId="20" fillId="0" borderId="0"/>
    <xf numFmtId="0" fontId="12" fillId="0" borderId="0"/>
    <xf numFmtId="0" fontId="20" fillId="0" borderId="0"/>
    <xf numFmtId="0" fontId="19" fillId="0" borderId="0"/>
    <xf numFmtId="0" fontId="20" fillId="0" borderId="0"/>
    <xf numFmtId="0" fontId="38" fillId="0" borderId="0" applyNumberFormat="0" applyFill="0" applyBorder="0" applyAlignment="0" applyProtection="0">
      <alignment vertical="top"/>
      <protection locked="0"/>
    </xf>
    <xf numFmtId="172" fontId="37" fillId="0" borderId="0">
      <protection locked="0"/>
    </xf>
    <xf numFmtId="0" fontId="21" fillId="0" borderId="0"/>
    <xf numFmtId="172" fontId="37" fillId="0" borderId="0">
      <protection locked="0"/>
    </xf>
    <xf numFmtId="0" fontId="21" fillId="0" borderId="0"/>
    <xf numFmtId="172" fontId="36" fillId="0" borderId="0">
      <protection locked="0"/>
    </xf>
    <xf numFmtId="172" fontId="37" fillId="0" borderId="0">
      <protection locked="0"/>
    </xf>
    <xf numFmtId="172" fontId="37" fillId="0" borderId="0">
      <protection locked="0"/>
    </xf>
    <xf numFmtId="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/>
    <xf numFmtId="43" fontId="12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172" fontId="40" fillId="0" borderId="0">
      <protection locked="0"/>
    </xf>
    <xf numFmtId="173" fontId="20" fillId="0" borderId="0" applyFont="0" applyFill="0" applyBorder="0" applyAlignment="0" applyProtection="0"/>
    <xf numFmtId="0" fontId="20" fillId="0" borderId="0"/>
    <xf numFmtId="174" fontId="20" fillId="0" borderId="0" applyFont="0" applyFill="0" applyBorder="0" applyAlignment="0" applyProtection="0"/>
    <xf numFmtId="0" fontId="41" fillId="0" borderId="6">
      <protection locked="0"/>
    </xf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43" fillId="0" borderId="0"/>
    <xf numFmtId="0" fontId="42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42" fillId="0" borderId="0"/>
    <xf numFmtId="0" fontId="42" fillId="0" borderId="0"/>
    <xf numFmtId="0" fontId="20" fillId="0" borderId="0"/>
    <xf numFmtId="0" fontId="21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42" fillId="0" borderId="0"/>
    <xf numFmtId="0" fontId="21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2" fillId="0" borderId="0"/>
    <xf numFmtId="0" fontId="4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2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1" fillId="0" borderId="0">
      <protection locked="0"/>
    </xf>
    <xf numFmtId="0" fontId="41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72" fontId="46" fillId="0" borderId="0">
      <protection locked="0"/>
    </xf>
    <xf numFmtId="172" fontId="46" fillId="0" borderId="0">
      <protection locked="0"/>
    </xf>
    <xf numFmtId="172" fontId="46" fillId="0" borderId="0">
      <protection locked="0"/>
    </xf>
    <xf numFmtId="164" fontId="45" fillId="0" borderId="0">
      <protection locked="0"/>
    </xf>
    <xf numFmtId="0" fontId="45" fillId="0" borderId="6">
      <protection locked="0"/>
    </xf>
    <xf numFmtId="172" fontId="47" fillId="0" borderId="0">
      <protection locked="0"/>
    </xf>
    <xf numFmtId="172" fontId="47" fillId="0" borderId="0">
      <protection locked="0"/>
    </xf>
    <xf numFmtId="172" fontId="46" fillId="0" borderId="6">
      <protection locked="0"/>
    </xf>
    <xf numFmtId="175" fontId="48" fillId="0" borderId="0">
      <protection locked="0"/>
    </xf>
    <xf numFmtId="172" fontId="45" fillId="0" borderId="0">
      <protection locked="0"/>
    </xf>
    <xf numFmtId="172" fontId="48" fillId="0" borderId="6">
      <protection locked="0"/>
    </xf>
    <xf numFmtId="172" fontId="45" fillId="0" borderId="6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2" fontId="45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2" fontId="45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8" fillId="0" borderId="0">
      <protection locked="0"/>
    </xf>
    <xf numFmtId="172" fontId="48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0" fontId="41" fillId="0" borderId="0">
      <protection locked="0"/>
    </xf>
    <xf numFmtId="0" fontId="41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5" fontId="49" fillId="0" borderId="0">
      <protection locked="0"/>
    </xf>
    <xf numFmtId="172" fontId="49" fillId="0" borderId="6">
      <protection locked="0"/>
    </xf>
    <xf numFmtId="176" fontId="48" fillId="0" borderId="0">
      <protection locked="0"/>
    </xf>
    <xf numFmtId="172" fontId="45" fillId="0" borderId="0">
      <protection locked="0"/>
    </xf>
    <xf numFmtId="177" fontId="48" fillId="0" borderId="0">
      <protection locked="0"/>
    </xf>
    <xf numFmtId="172" fontId="45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8" fillId="0" borderId="0">
      <protection locked="0"/>
    </xf>
    <xf numFmtId="177" fontId="48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6" fontId="49" fillId="0" borderId="0">
      <protection locked="0"/>
    </xf>
    <xf numFmtId="177" fontId="49" fillId="0" borderId="0">
      <protection locked="0"/>
    </xf>
    <xf numFmtId="178" fontId="48" fillId="0" borderId="0">
      <protection locked="0"/>
    </xf>
    <xf numFmtId="172" fontId="45" fillId="0" borderId="0">
      <protection locked="0"/>
    </xf>
    <xf numFmtId="178" fontId="49" fillId="0" borderId="0">
      <protection locked="0"/>
    </xf>
    <xf numFmtId="172" fontId="50" fillId="0" borderId="0">
      <protection locked="0"/>
    </xf>
    <xf numFmtId="172" fontId="51" fillId="0" borderId="0">
      <protection locked="0"/>
    </xf>
    <xf numFmtId="172" fontId="52" fillId="0" borderId="0">
      <protection locked="0"/>
    </xf>
    <xf numFmtId="172" fontId="53" fillId="0" borderId="0">
      <protection locked="0"/>
    </xf>
    <xf numFmtId="172" fontId="51" fillId="0" borderId="0">
      <protection locked="0"/>
    </xf>
    <xf numFmtId="172" fontId="54" fillId="0" borderId="0">
      <protection locked="0"/>
    </xf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2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2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2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2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2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2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2" fillId="8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2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8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8" fillId="15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18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18" fillId="22" borderId="0" applyNumberFormat="0" applyBorder="0" applyAlignment="0" applyProtection="0"/>
    <xf numFmtId="172" fontId="55" fillId="0" borderId="0">
      <protection locked="0"/>
    </xf>
    <xf numFmtId="172" fontId="55" fillId="0" borderId="0">
      <protection locked="0"/>
    </xf>
    <xf numFmtId="172" fontId="56" fillId="0" borderId="0">
      <protection locked="0"/>
    </xf>
    <xf numFmtId="172" fontId="57" fillId="0" borderId="0">
      <protection locked="0"/>
    </xf>
    <xf numFmtId="172" fontId="56" fillId="0" borderId="0">
      <protection locked="0"/>
    </xf>
    <xf numFmtId="172" fontId="56" fillId="0" borderId="0">
      <protection locked="0"/>
    </xf>
    <xf numFmtId="172" fontId="57" fillId="0" borderId="0">
      <protection locked="0"/>
    </xf>
    <xf numFmtId="172" fontId="57" fillId="0" borderId="0">
      <protection locked="0"/>
    </xf>
    <xf numFmtId="172" fontId="57" fillId="0" borderId="0">
      <protection locked="0"/>
    </xf>
    <xf numFmtId="0" fontId="2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23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24" fillId="30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31" borderId="0" applyNumberFormat="0" applyBorder="0" applyAlignment="0" applyProtection="0"/>
    <xf numFmtId="0" fontId="24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7" borderId="0" applyNumberFormat="0" applyBorder="0" applyAlignment="0" applyProtection="0"/>
    <xf numFmtId="0" fontId="24" fillId="21" borderId="0" applyNumberFormat="0" applyBorder="0" applyAlignment="0" applyProtection="0"/>
    <xf numFmtId="0" fontId="19" fillId="34" borderId="0" applyNumberFormat="0" applyBorder="0" applyAlignment="0" applyProtection="0"/>
    <xf numFmtId="0" fontId="19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19" fillId="29" borderId="0" applyNumberFormat="0" applyBorder="0" applyAlignment="0" applyProtection="0"/>
    <xf numFmtId="0" fontId="19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8" borderId="0" applyNumberFormat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179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27" fillId="17" borderId="7" applyNumberFormat="0" applyAlignment="0" applyProtection="0"/>
    <xf numFmtId="0" fontId="27" fillId="17" borderId="7" applyNumberFormat="0" applyAlignment="0" applyProtection="0"/>
    <xf numFmtId="0" fontId="27" fillId="17" borderId="7" applyNumberFormat="0" applyAlignment="0" applyProtection="0"/>
    <xf numFmtId="0" fontId="27" fillId="17" borderId="7" applyNumberFormat="0" applyAlignment="0" applyProtection="0"/>
    <xf numFmtId="0" fontId="28" fillId="39" borderId="8" applyNumberFormat="0" applyAlignment="0" applyProtection="0"/>
    <xf numFmtId="0" fontId="28" fillId="39" borderId="8" applyNumberFormat="0" applyAlignment="0" applyProtection="0"/>
    <xf numFmtId="0" fontId="28" fillId="39" borderId="8" applyNumberFormat="0" applyAlignment="0" applyProtection="0"/>
    <xf numFmtId="0" fontId="28" fillId="39" borderId="8" applyNumberFormat="0" applyAlignment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3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181" fontId="2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4" fontId="45" fillId="0" borderId="0">
      <protection locked="0"/>
    </xf>
    <xf numFmtId="164" fontId="45" fillId="0" borderId="0">
      <protection locked="0"/>
    </xf>
    <xf numFmtId="164" fontId="58" fillId="0" borderId="0">
      <protection locked="0"/>
    </xf>
    <xf numFmtId="164" fontId="45" fillId="0" borderId="0">
      <protection locked="0"/>
    </xf>
    <xf numFmtId="164" fontId="45" fillId="0" borderId="0">
      <protection locked="0"/>
    </xf>
    <xf numFmtId="164" fontId="45" fillId="0" borderId="0">
      <protection locked="0"/>
    </xf>
    <xf numFmtId="164" fontId="59" fillId="0" borderId="0"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38" fontId="60" fillId="43" borderId="0" applyNumberFormat="0" applyBorder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2" fillId="0" borderId="10" applyNumberFormat="0" applyFill="0" applyAlignment="0" applyProtection="0"/>
    <xf numFmtId="0" fontId="62" fillId="0" borderId="10" applyNumberFormat="0" applyFill="0" applyAlignment="0" applyProtection="0"/>
    <xf numFmtId="0" fontId="62" fillId="0" borderId="10" applyNumberFormat="0" applyFill="0" applyAlignment="0" applyProtection="0"/>
    <xf numFmtId="0" fontId="62" fillId="0" borderId="10" applyNumberFormat="0" applyFill="0" applyAlignment="0" applyProtection="0"/>
    <xf numFmtId="0" fontId="63" fillId="0" borderId="11" applyNumberFormat="0" applyFill="0" applyAlignment="0" applyProtection="0"/>
    <xf numFmtId="0" fontId="63" fillId="0" borderId="11" applyNumberFormat="0" applyFill="0" applyAlignment="0" applyProtection="0"/>
    <xf numFmtId="0" fontId="63" fillId="0" borderId="11" applyNumberFormat="0" applyFill="0" applyAlignment="0" applyProtection="0"/>
    <xf numFmtId="0" fontId="63" fillId="0" borderId="11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172" fontId="55" fillId="0" borderId="0">
      <protection locked="0"/>
    </xf>
    <xf numFmtId="172" fontId="56" fillId="0" borderId="0">
      <protection locked="0"/>
    </xf>
    <xf numFmtId="172" fontId="57" fillId="0" borderId="0">
      <protection locked="0"/>
    </xf>
    <xf numFmtId="0" fontId="64" fillId="0" borderId="0"/>
    <xf numFmtId="172" fontId="65" fillId="0" borderId="0">
      <protection locked="0"/>
    </xf>
    <xf numFmtId="172" fontId="66" fillId="0" borderId="0">
      <protection locked="0"/>
    </xf>
    <xf numFmtId="172" fontId="67" fillId="0" borderId="0">
      <protection locked="0"/>
    </xf>
    <xf numFmtId="172" fontId="67" fillId="0" borderId="0">
      <protection locked="0"/>
    </xf>
    <xf numFmtId="172" fontId="57" fillId="0" borderId="0"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5" fillId="10" borderId="7" applyNumberFormat="0" applyAlignment="0" applyProtection="0"/>
    <xf numFmtId="10" fontId="60" fillId="4" borderId="1" applyNumberFormat="0" applyBorder="0" applyAlignment="0" applyProtection="0"/>
    <xf numFmtId="0" fontId="25" fillId="10" borderId="7" applyNumberFormat="0" applyAlignment="0" applyProtection="0"/>
    <xf numFmtId="0" fontId="25" fillId="10" borderId="7" applyNumberFormat="0" applyAlignment="0" applyProtection="0"/>
    <xf numFmtId="0" fontId="25" fillId="10" borderId="7" applyNumberFormat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184" fontId="68" fillId="0" borderId="0"/>
    <xf numFmtId="0" fontId="20" fillId="0" borderId="0"/>
    <xf numFmtId="0" fontId="21" fillId="0" borderId="0"/>
    <xf numFmtId="0" fontId="35" fillId="12" borderId="13" applyNumberFormat="0" applyFont="0" applyAlignment="0" applyProtection="0"/>
    <xf numFmtId="0" fontId="35" fillId="12" borderId="13" applyNumberFormat="0" applyFont="0" applyAlignment="0" applyProtection="0"/>
    <xf numFmtId="0" fontId="20" fillId="12" borderId="13" applyNumberFormat="0" applyFont="0" applyAlignment="0" applyProtection="0"/>
    <xf numFmtId="0" fontId="20" fillId="12" borderId="13" applyNumberFormat="0" applyFont="0" applyAlignment="0" applyProtection="0"/>
    <xf numFmtId="18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72" fontId="55" fillId="0" borderId="0">
      <protection locked="0"/>
    </xf>
    <xf numFmtId="172" fontId="57" fillId="0" borderId="0">
      <protection locked="0"/>
    </xf>
    <xf numFmtId="172" fontId="55" fillId="0" borderId="0">
      <protection locked="0"/>
    </xf>
    <xf numFmtId="172" fontId="57" fillId="0" borderId="0">
      <protection locked="0"/>
    </xf>
    <xf numFmtId="172" fontId="56" fillId="0" borderId="0">
      <protection locked="0"/>
    </xf>
    <xf numFmtId="172" fontId="56" fillId="0" borderId="0">
      <protection locked="0"/>
    </xf>
    <xf numFmtId="172" fontId="56" fillId="0" borderId="0">
      <protection locked="0"/>
    </xf>
    <xf numFmtId="172" fontId="56" fillId="0" borderId="0">
      <protection locked="0"/>
    </xf>
    <xf numFmtId="172" fontId="56" fillId="0" borderId="0">
      <protection locked="0"/>
    </xf>
    <xf numFmtId="172" fontId="57" fillId="0" borderId="0">
      <protection locked="0"/>
    </xf>
    <xf numFmtId="0" fontId="26" fillId="17" borderId="14" applyNumberFormat="0" applyAlignment="0" applyProtection="0"/>
    <xf numFmtId="0" fontId="26" fillId="17" borderId="14" applyNumberFormat="0" applyAlignment="0" applyProtection="0"/>
    <xf numFmtId="0" fontId="26" fillId="17" borderId="14" applyNumberFormat="0" applyAlignment="0" applyProtection="0"/>
    <xf numFmtId="0" fontId="26" fillId="17" borderId="14" applyNumberFormat="0" applyAlignment="0" applyProtection="0"/>
    <xf numFmtId="10" fontId="21" fillId="0" borderId="0" applyFont="0" applyFill="0" applyBorder="0" applyAlignment="0" applyProtection="0"/>
    <xf numFmtId="0" fontId="20" fillId="0" borderId="0"/>
    <xf numFmtId="0" fontId="20" fillId="0" borderId="0" applyNumberFormat="0" applyFill="0" applyBorder="0" applyAlignment="0" applyProtection="0"/>
    <xf numFmtId="0" fontId="69" fillId="11" borderId="0">
      <alignment horizontal="left" vertical="top"/>
    </xf>
    <xf numFmtId="0" fontId="70" fillId="11" borderId="0">
      <alignment horizontal="center" vertical="center"/>
    </xf>
    <xf numFmtId="0" fontId="71" fillId="11" borderId="0">
      <alignment horizontal="center" vertical="top"/>
    </xf>
    <xf numFmtId="0" fontId="71" fillId="11" borderId="0">
      <alignment horizontal="center" vertical="top"/>
    </xf>
    <xf numFmtId="0" fontId="71" fillId="11" borderId="0">
      <alignment horizontal="center" vertical="top"/>
    </xf>
    <xf numFmtId="0" fontId="71" fillId="11" borderId="0">
      <alignment horizontal="left" vertical="top"/>
    </xf>
    <xf numFmtId="0" fontId="71" fillId="11" borderId="0">
      <alignment horizontal="left" vertical="top"/>
    </xf>
    <xf numFmtId="0" fontId="71" fillId="11" borderId="0">
      <alignment horizontal="left" vertical="top"/>
    </xf>
    <xf numFmtId="0" fontId="71" fillId="11" borderId="0">
      <alignment horizontal="right" vertical="center"/>
    </xf>
    <xf numFmtId="0" fontId="71" fillId="11" borderId="0">
      <alignment horizontal="right" vertical="center"/>
    </xf>
    <xf numFmtId="0" fontId="71" fillId="11" borderId="0">
      <alignment horizontal="left" vertical="center"/>
    </xf>
    <xf numFmtId="0" fontId="71" fillId="11" borderId="0">
      <alignment horizontal="right" vertical="center"/>
    </xf>
    <xf numFmtId="0" fontId="72" fillId="11" borderId="0">
      <alignment horizontal="right" vertical="top"/>
    </xf>
    <xf numFmtId="0" fontId="73" fillId="0" borderId="0" applyNumberFormat="0" applyFill="0" applyBorder="0" applyAlignment="0" applyProtection="0"/>
    <xf numFmtId="0" fontId="74" fillId="0" borderId="0"/>
    <xf numFmtId="0" fontId="21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82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18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18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5" fillId="10" borderId="7" applyNumberFormat="0" applyAlignment="0" applyProtection="0"/>
    <xf numFmtId="0" fontId="25" fillId="10" borderId="7" applyNumberFormat="0" applyAlignment="0" applyProtection="0"/>
    <xf numFmtId="0" fontId="26" fillId="17" borderId="14" applyNumberFormat="0" applyAlignment="0" applyProtection="0"/>
    <xf numFmtId="0" fontId="26" fillId="17" borderId="14" applyNumberFormat="0" applyAlignment="0" applyProtection="0"/>
    <xf numFmtId="0" fontId="15" fillId="17" borderId="4" applyNumberFormat="0" applyAlignment="0" applyProtection="0"/>
    <xf numFmtId="0" fontId="27" fillId="17" borderId="7" applyNumberFormat="0" applyAlignment="0" applyProtection="0"/>
    <xf numFmtId="0" fontId="27" fillId="17" borderId="7" applyNumberFormat="0" applyAlignment="0" applyProtection="0"/>
    <xf numFmtId="0" fontId="16" fillId="17" borderId="3" applyNumberFormat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187" fontId="21" fillId="0" borderId="0" applyFont="0" applyFill="0" applyBorder="0" applyAlignment="0" applyProtection="0"/>
    <xf numFmtId="0" fontId="64" fillId="0" borderId="0">
      <alignment horizontal="center"/>
    </xf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2" fillId="0" borderId="10" applyNumberFormat="0" applyFill="0" applyAlignment="0" applyProtection="0"/>
    <xf numFmtId="0" fontId="62" fillId="0" borderId="10" applyNumberFormat="0" applyFill="0" applyAlignment="0" applyProtection="0"/>
    <xf numFmtId="0" fontId="81" fillId="0" borderId="2" applyNumberFormat="0" applyFill="0" applyAlignment="0" applyProtection="0"/>
    <xf numFmtId="0" fontId="63" fillId="0" borderId="11" applyNumberFormat="0" applyFill="0" applyAlignment="0" applyProtection="0"/>
    <xf numFmtId="0" fontId="63" fillId="0" borderId="11" applyNumberFormat="0" applyFill="0" applyAlignment="0" applyProtection="0"/>
    <xf numFmtId="0" fontId="63" fillId="0" borderId="11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17" fillId="0" borderId="15" applyNumberFormat="0" applyFill="0" applyAlignment="0" applyProtection="0"/>
    <xf numFmtId="0" fontId="28" fillId="39" borderId="8" applyNumberFormat="0" applyAlignment="0" applyProtection="0"/>
    <xf numFmtId="0" fontId="28" fillId="39" borderId="8" applyNumberFormat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1" fillId="0" borderId="0"/>
    <xf numFmtId="0" fontId="21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5" fillId="0" borderId="0"/>
    <xf numFmtId="0" fontId="19" fillId="0" borderId="0"/>
    <xf numFmtId="0" fontId="21" fillId="0" borderId="0"/>
    <xf numFmtId="0" fontId="35" fillId="0" borderId="0"/>
    <xf numFmtId="0" fontId="21" fillId="0" borderId="0"/>
    <xf numFmtId="0" fontId="19" fillId="0" borderId="0"/>
    <xf numFmtId="0" fontId="23" fillId="0" borderId="0"/>
    <xf numFmtId="0" fontId="21" fillId="0" borderId="0"/>
    <xf numFmtId="0" fontId="12" fillId="0" borderId="0"/>
    <xf numFmtId="0" fontId="12" fillId="0" borderId="0"/>
    <xf numFmtId="0" fontId="21" fillId="0" borderId="0"/>
    <xf numFmtId="0" fontId="21" fillId="0" borderId="0"/>
    <xf numFmtId="0" fontId="35" fillId="0" borderId="0"/>
    <xf numFmtId="0" fontId="19" fillId="0" borderId="0"/>
    <xf numFmtId="0" fontId="12" fillId="0" borderId="0"/>
    <xf numFmtId="0" fontId="19" fillId="0" borderId="0"/>
    <xf numFmtId="0" fontId="20" fillId="0" borderId="0"/>
    <xf numFmtId="0" fontId="21" fillId="0" borderId="0"/>
    <xf numFmtId="0" fontId="20" fillId="0" borderId="0"/>
    <xf numFmtId="0" fontId="77" fillId="0" borderId="0"/>
    <xf numFmtId="0" fontId="21" fillId="0" borderId="0"/>
    <xf numFmtId="0" fontId="21" fillId="0" borderId="0"/>
    <xf numFmtId="0" fontId="20" fillId="0" borderId="0"/>
    <xf numFmtId="0" fontId="77" fillId="0" borderId="0"/>
    <xf numFmtId="0" fontId="19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35" fillId="0" borderId="0"/>
    <xf numFmtId="0" fontId="35" fillId="0" borderId="0"/>
    <xf numFmtId="0" fontId="19" fillId="0" borderId="0"/>
    <xf numFmtId="0" fontId="19" fillId="0" borderId="0"/>
    <xf numFmtId="0" fontId="77" fillId="0" borderId="0"/>
    <xf numFmtId="0" fontId="21" fillId="0" borderId="0"/>
    <xf numFmtId="0" fontId="21" fillId="0" borderId="0"/>
    <xf numFmtId="0" fontId="12" fillId="0" borderId="0"/>
    <xf numFmtId="0" fontId="19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35" fillId="0" borderId="0"/>
    <xf numFmtId="0" fontId="77" fillId="0" borderId="0"/>
    <xf numFmtId="0" fontId="12" fillId="0" borderId="0"/>
    <xf numFmtId="0" fontId="21" fillId="0" borderId="0"/>
    <xf numFmtId="0" fontId="12" fillId="0" borderId="0"/>
    <xf numFmtId="0" fontId="35" fillId="0" borderId="0"/>
    <xf numFmtId="0" fontId="78" fillId="0" borderId="0"/>
    <xf numFmtId="0" fontId="12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35" fillId="0" borderId="0"/>
    <xf numFmtId="0" fontId="21" fillId="0" borderId="0"/>
    <xf numFmtId="0" fontId="21" fillId="0" borderId="0"/>
    <xf numFmtId="0" fontId="19" fillId="0" borderId="0"/>
    <xf numFmtId="0" fontId="7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12" borderId="13" applyNumberFormat="0" applyFont="0" applyAlignment="0" applyProtection="0"/>
    <xf numFmtId="0" fontId="20" fillId="12" borderId="13" applyNumberFormat="0" applyFont="0" applyAlignment="0" applyProtection="0"/>
    <xf numFmtId="0" fontId="19" fillId="3" borderId="5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20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43" fillId="0" borderId="0"/>
    <xf numFmtId="0" fontId="21" fillId="0" borderId="0"/>
    <xf numFmtId="0" fontId="2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88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90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172" fontId="46" fillId="0" borderId="0">
      <protection locked="0"/>
    </xf>
    <xf numFmtId="0" fontId="80" fillId="0" borderId="0"/>
    <xf numFmtId="0" fontId="11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9" fillId="0" borderId="0"/>
    <xf numFmtId="0" fontId="69" fillId="0" borderId="0"/>
    <xf numFmtId="0" fontId="19" fillId="0" borderId="0"/>
    <xf numFmtId="0" fontId="13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8" borderId="0" applyNumberFormat="0" applyBorder="0" applyAlignment="0" applyProtection="0"/>
    <xf numFmtId="0" fontId="7" fillId="1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9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8" borderId="0" applyNumberFormat="0" applyBorder="0" applyAlignment="0" applyProtection="0"/>
    <xf numFmtId="0" fontId="6" fillId="1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0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9" fillId="0" borderId="0"/>
    <xf numFmtId="0" fontId="99" fillId="0" borderId="0"/>
    <xf numFmtId="0" fontId="6" fillId="0" borderId="0"/>
    <xf numFmtId="0" fontId="6" fillId="0" borderId="0"/>
    <xf numFmtId="0" fontId="6" fillId="0" borderId="0"/>
    <xf numFmtId="0" fontId="104" fillId="0" borderId="0" applyNumberFormat="0" applyFill="0" applyBorder="0" applyAlignment="0" applyProtection="0">
      <alignment vertical="top"/>
      <protection locked="0"/>
    </xf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0" applyNumberFormat="0" applyBorder="0" applyAlignment="0" applyProtection="0"/>
    <xf numFmtId="0" fontId="5" fillId="1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111" fillId="0" borderId="0" applyBorder="0" applyProtection="0"/>
    <xf numFmtId="0" fontId="110" fillId="0" borderId="0"/>
    <xf numFmtId="43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9" fillId="0" borderId="0"/>
    <xf numFmtId="0" fontId="5" fillId="0" borderId="0"/>
    <xf numFmtId="0" fontId="13" fillId="0" borderId="0"/>
    <xf numFmtId="0" fontId="5" fillId="0" borderId="0"/>
    <xf numFmtId="0" fontId="20" fillId="0" borderId="0"/>
    <xf numFmtId="0" fontId="1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5" fillId="0" borderId="0"/>
    <xf numFmtId="0" fontId="5" fillId="0" borderId="0"/>
    <xf numFmtId="0" fontId="11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0" applyNumberFormat="0" applyBorder="0" applyAlignment="0" applyProtection="0"/>
    <xf numFmtId="0" fontId="5" fillId="1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43" fontId="2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20" fillId="0" borderId="0"/>
    <xf numFmtId="0" fontId="99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12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4" fillId="52" borderId="0" applyNumberFormat="0" applyBorder="0" applyAlignment="0" applyProtection="0"/>
    <xf numFmtId="0" fontId="19" fillId="0" borderId="0"/>
    <xf numFmtId="43" fontId="4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43" fontId="19" fillId="0" borderId="0" applyFont="0" applyFill="0" applyBorder="0" applyAlignment="0" applyProtection="0"/>
    <xf numFmtId="0" fontId="114" fillId="0" borderId="0"/>
    <xf numFmtId="0" fontId="114" fillId="0" borderId="0"/>
    <xf numFmtId="0" fontId="1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46" borderId="0" applyNumberFormat="0" applyBorder="0" applyAlignment="0" applyProtection="0"/>
    <xf numFmtId="0" fontId="4" fillId="0" borderId="0"/>
    <xf numFmtId="43" fontId="19" fillId="0" borderId="0" applyFont="0" applyFill="0" applyBorder="0" applyAlignment="0" applyProtection="0"/>
    <xf numFmtId="0" fontId="4" fillId="0" borderId="0"/>
    <xf numFmtId="0" fontId="19" fillId="4" borderId="13" applyNumberFormat="0" applyFont="0" applyAlignment="0" applyProtection="0"/>
    <xf numFmtId="0" fontId="30" fillId="59" borderId="0" applyNumberFormat="0" applyBorder="0" applyAlignment="0" applyProtection="0"/>
    <xf numFmtId="0" fontId="103" fillId="0" borderId="0"/>
    <xf numFmtId="0" fontId="114" fillId="0" borderId="0"/>
    <xf numFmtId="0" fontId="114" fillId="0" borderId="0"/>
    <xf numFmtId="0" fontId="114" fillId="0" borderId="0"/>
    <xf numFmtId="0" fontId="19" fillId="0" borderId="0"/>
    <xf numFmtId="0" fontId="19" fillId="0" borderId="0"/>
    <xf numFmtId="0" fontId="114" fillId="0" borderId="0"/>
    <xf numFmtId="0" fontId="19" fillId="0" borderId="0"/>
    <xf numFmtId="0" fontId="19" fillId="0" borderId="0"/>
    <xf numFmtId="0" fontId="29" fillId="52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56" borderId="8" applyNumberFormat="0" applyAlignment="0" applyProtection="0"/>
    <xf numFmtId="0" fontId="22" fillId="0" borderId="22" applyNumberFormat="0" applyFill="0" applyAlignment="0" applyProtection="0"/>
    <xf numFmtId="0" fontId="118" fillId="0" borderId="0" applyNumberFormat="0" applyFill="0" applyBorder="0" applyAlignment="0" applyProtection="0"/>
    <xf numFmtId="0" fontId="118" fillId="0" borderId="21" applyNumberFormat="0" applyFill="0" applyAlignment="0" applyProtection="0"/>
    <xf numFmtId="0" fontId="117" fillId="0" borderId="20" applyNumberFormat="0" applyFill="0" applyAlignment="0" applyProtection="0"/>
    <xf numFmtId="0" fontId="116" fillId="0" borderId="19" applyNumberFormat="0" applyFill="0" applyAlignment="0" applyProtection="0"/>
    <xf numFmtId="0" fontId="27" fillId="43" borderId="7" applyNumberFormat="0" applyAlignment="0" applyProtection="0"/>
    <xf numFmtId="0" fontId="26" fillId="43" borderId="14" applyNumberFormat="0" applyAlignment="0" applyProtection="0"/>
    <xf numFmtId="0" fontId="25" fillId="48" borderId="7" applyNumberFormat="0" applyAlignment="0" applyProtection="0"/>
    <xf numFmtId="0" fontId="24" fillId="54" borderId="0" applyNumberFormat="0" applyBorder="0" applyAlignment="0" applyProtection="0"/>
    <xf numFmtId="0" fontId="24" fillId="58" borderId="0" applyNumberFormat="0" applyBorder="0" applyAlignment="0" applyProtection="0"/>
    <xf numFmtId="0" fontId="24" fillId="57" borderId="0" applyNumberFormat="0" applyBorder="0" applyAlignment="0" applyProtection="0"/>
    <xf numFmtId="0" fontId="24" fillId="56" borderId="0" applyNumberFormat="0" applyBorder="0" applyAlignment="0" applyProtection="0"/>
    <xf numFmtId="0" fontId="24" fillId="55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3" borderId="0" applyNumberFormat="0" applyBorder="0" applyAlignment="0" applyProtection="0"/>
    <xf numFmtId="0" fontId="19" fillId="52" borderId="0" applyNumberFormat="0" applyBorder="0" applyAlignment="0" applyProtection="0"/>
    <xf numFmtId="0" fontId="24" fillId="43" borderId="0" applyNumberFormat="0" applyBorder="0" applyAlignment="0" applyProtection="0"/>
    <xf numFmtId="0" fontId="24" fillId="48" borderId="0" applyNumberFormat="0" applyBorder="0" applyAlignment="0" applyProtection="0"/>
    <xf numFmtId="0" fontId="24" fillId="51" borderId="0" applyNumberFormat="0" applyBorder="0" applyAlignment="0" applyProtection="0"/>
    <xf numFmtId="0" fontId="19" fillId="52" borderId="0" applyNumberFormat="0" applyBorder="0" applyAlignment="0" applyProtection="0"/>
    <xf numFmtId="0" fontId="19" fillId="51" borderId="0" applyNumberFormat="0" applyBorder="0" applyAlignment="0" applyProtection="0"/>
    <xf numFmtId="0" fontId="19" fillId="43" borderId="0" applyNumberFormat="0" applyBorder="0" applyAlignment="0" applyProtection="0"/>
    <xf numFmtId="0" fontId="19" fillId="48" borderId="0" applyNumberFormat="0" applyBorder="0" applyAlignment="0" applyProtection="0"/>
    <xf numFmtId="0" fontId="19" fillId="51" borderId="0" applyNumberFormat="0" applyBorder="0" applyAlignment="0" applyProtection="0"/>
    <xf numFmtId="0" fontId="19" fillId="46" borderId="0" applyNumberFormat="0" applyBorder="0" applyAlignment="0" applyProtection="0"/>
    <xf numFmtId="0" fontId="19" fillId="50" borderId="0" applyNumberFormat="0" applyBorder="0" applyAlignment="0" applyProtection="0"/>
    <xf numFmtId="0" fontId="19" fillId="4" borderId="0" applyNumberFormat="0" applyBorder="0" applyAlignment="0" applyProtection="0"/>
    <xf numFmtId="0" fontId="19" fillId="49" borderId="0" applyNumberFormat="0" applyBorder="0" applyAlignment="0" applyProtection="0"/>
    <xf numFmtId="0" fontId="19" fillId="48" borderId="0" applyNumberFormat="0" applyBorder="0" applyAlignment="0" applyProtection="0"/>
    <xf numFmtId="0" fontId="19" fillId="47" borderId="0" applyNumberFormat="0" applyBorder="0" applyAlignment="0" applyProtection="0"/>
    <xf numFmtId="0" fontId="19" fillId="0" borderId="0"/>
    <xf numFmtId="0" fontId="99" fillId="0" borderId="0"/>
    <xf numFmtId="0" fontId="9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3" fillId="0" borderId="0" applyNumberFormat="0" applyFill="0" applyBorder="0" applyAlignment="0" applyProtection="0"/>
    <xf numFmtId="0" fontId="4" fillId="0" borderId="0"/>
    <xf numFmtId="0" fontId="4" fillId="0" borderId="0"/>
    <xf numFmtId="0" fontId="99" fillId="0" borderId="0"/>
    <xf numFmtId="0" fontId="99" fillId="0" borderId="0"/>
    <xf numFmtId="0" fontId="99" fillId="0" borderId="0"/>
    <xf numFmtId="0" fontId="11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114" fillId="0" borderId="0"/>
    <xf numFmtId="43" fontId="3" fillId="0" borderId="0" applyFont="0" applyFill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1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21" fillId="0" borderId="0"/>
    <xf numFmtId="0" fontId="11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99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9" fillId="0" borderId="0"/>
    <xf numFmtId="0" fontId="3" fillId="0" borderId="0"/>
    <xf numFmtId="0" fontId="3" fillId="0" borderId="0"/>
    <xf numFmtId="0" fontId="3" fillId="0" borderId="0"/>
    <xf numFmtId="0" fontId="110" fillId="0" borderId="0"/>
    <xf numFmtId="0" fontId="122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99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0" applyNumberFormat="0" applyBorder="0" applyAlignment="0" applyProtection="0"/>
    <xf numFmtId="0" fontId="1" fillId="16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1">
    <xf numFmtId="0" fontId="0" fillId="0" borderId="0" xfId="0"/>
    <xf numFmtId="0" fontId="89" fillId="2" borderId="0" xfId="2533" applyFont="1" applyFill="1" applyProtection="1"/>
    <xf numFmtId="1" fontId="82" fillId="2" borderId="0" xfId="0" applyNumberFormat="1" applyFont="1" applyFill="1" applyAlignment="1">
      <alignment horizontal="center" vertical="center"/>
    </xf>
    <xf numFmtId="0" fontId="89" fillId="2" borderId="16" xfId="0" applyFont="1" applyFill="1" applyBorder="1" applyAlignment="1">
      <alignment horizontal="center" vertical="center" wrapText="1" shrinkToFit="1"/>
    </xf>
    <xf numFmtId="0" fontId="89" fillId="2" borderId="16" xfId="0" applyFont="1" applyFill="1" applyBorder="1" applyAlignment="1">
      <alignment horizontal="center" vertical="center" textRotation="90" wrapText="1"/>
    </xf>
    <xf numFmtId="0" fontId="84" fillId="2" borderId="0" xfId="0" applyFont="1" applyFill="1" applyBorder="1" applyAlignment="1">
      <alignment horizontal="center" vertical="center"/>
    </xf>
    <xf numFmtId="0" fontId="84" fillId="2" borderId="0" xfId="0" applyFont="1" applyFill="1" applyBorder="1" applyAlignment="1">
      <alignment horizontal="left" vertical="center" indent="1"/>
    </xf>
    <xf numFmtId="170" fontId="89" fillId="2" borderId="0" xfId="0" applyNumberFormat="1" applyFont="1" applyFill="1" applyBorder="1" applyAlignment="1" applyProtection="1">
      <alignment horizontal="center" vertical="center" wrapText="1"/>
    </xf>
    <xf numFmtId="169" fontId="91" fillId="2" borderId="0" xfId="0" applyNumberFormat="1" applyFont="1" applyFill="1" applyBorder="1" applyAlignment="1" applyProtection="1">
      <alignment horizontal="center" vertical="center" wrapText="1"/>
    </xf>
    <xf numFmtId="191" fontId="89" fillId="2" borderId="0" xfId="0" applyNumberFormat="1" applyFont="1" applyFill="1" applyBorder="1" applyAlignment="1">
      <alignment horizontal="center" vertical="center" wrapText="1"/>
    </xf>
    <xf numFmtId="0" fontId="105" fillId="2" borderId="0" xfId="0" applyFont="1" applyFill="1" applyAlignment="1">
      <alignment horizontal="left"/>
    </xf>
    <xf numFmtId="0" fontId="105" fillId="2" borderId="0" xfId="0" applyFont="1" applyFill="1" applyAlignment="1"/>
    <xf numFmtId="0" fontId="86" fillId="2" borderId="0" xfId="0" applyFont="1" applyFill="1" applyBorder="1"/>
    <xf numFmtId="192" fontId="107" fillId="2" borderId="1" xfId="0" applyNumberFormat="1" applyFont="1" applyFill="1" applyBorder="1" applyAlignment="1">
      <alignment horizontal="left" vertical="center" wrapText="1"/>
    </xf>
    <xf numFmtId="3" fontId="109" fillId="2" borderId="1" xfId="0" applyNumberFormat="1" applyFont="1" applyFill="1" applyBorder="1" applyAlignment="1">
      <alignment horizontal="center" vertical="center" wrapText="1"/>
    </xf>
    <xf numFmtId="3" fontId="108" fillId="2" borderId="1" xfId="0" applyNumberFormat="1" applyFont="1" applyFill="1" applyBorder="1" applyAlignment="1">
      <alignment horizontal="center" vertical="center" wrapText="1"/>
    </xf>
    <xf numFmtId="0" fontId="82" fillId="2" borderId="0" xfId="0" applyFont="1" applyFill="1" applyAlignment="1">
      <alignment horizontal="center" vertical="center"/>
    </xf>
    <xf numFmtId="0" fontId="97" fillId="2" borderId="0" xfId="2533" applyFont="1" applyFill="1" applyAlignment="1">
      <alignment horizontal="center" vertical="center"/>
    </xf>
    <xf numFmtId="0" fontId="91" fillId="2" borderId="0" xfId="2533" applyFont="1" applyFill="1" applyAlignment="1">
      <alignment horizontal="center"/>
    </xf>
    <xf numFmtId="0" fontId="90" fillId="2" borderId="1" xfId="2533" applyFont="1" applyFill="1" applyBorder="1" applyAlignment="1">
      <alignment horizontal="center"/>
    </xf>
    <xf numFmtId="0" fontId="97" fillId="2" borderId="0" xfId="2533" applyFont="1" applyFill="1" applyAlignment="1">
      <alignment horizontal="center" vertical="center" wrapText="1"/>
    </xf>
    <xf numFmtId="0" fontId="90" fillId="2" borderId="0" xfId="2533" applyFont="1" applyFill="1" applyAlignment="1">
      <alignment horizontal="center" vertical="center" wrapText="1"/>
    </xf>
    <xf numFmtId="0" fontId="97" fillId="2" borderId="0" xfId="2533" applyFont="1" applyFill="1" applyAlignment="1">
      <alignment horizontal="center"/>
    </xf>
    <xf numFmtId="0" fontId="90" fillId="2" borderId="0" xfId="2533" applyFont="1" applyFill="1" applyBorder="1" applyAlignment="1">
      <alignment horizontal="center" wrapText="1"/>
    </xf>
    <xf numFmtId="0" fontId="90" fillId="2" borderId="0" xfId="2533" applyFont="1" applyFill="1" applyBorder="1" applyAlignment="1">
      <alignment horizontal="center" vertical="center"/>
    </xf>
    <xf numFmtId="0" fontId="90" fillId="2" borderId="0" xfId="2533" applyFont="1" applyFill="1" applyBorder="1" applyAlignment="1">
      <alignment horizontal="center"/>
    </xf>
    <xf numFmtId="0" fontId="90" fillId="2" borderId="0" xfId="2533" applyFont="1" applyFill="1" applyAlignment="1">
      <alignment horizontal="center"/>
    </xf>
    <xf numFmtId="1" fontId="91" fillId="2" borderId="1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169" fontId="85" fillId="2" borderId="1" xfId="0" applyNumberFormat="1" applyFont="1" applyFill="1" applyBorder="1" applyAlignment="1">
      <alignment horizontal="center" vertical="center" wrapText="1"/>
    </xf>
    <xf numFmtId="0" fontId="88" fillId="2" borderId="1" xfId="0" applyFont="1" applyFill="1" applyBorder="1" applyAlignment="1">
      <alignment horizontal="center" vertical="center" wrapText="1"/>
    </xf>
    <xf numFmtId="1" fontId="88" fillId="2" borderId="1" xfId="0" applyNumberFormat="1" applyFont="1" applyFill="1" applyBorder="1" applyAlignment="1">
      <alignment horizontal="center" vertical="center" wrapText="1"/>
    </xf>
    <xf numFmtId="169" fontId="88" fillId="2" borderId="1" xfId="0" applyNumberFormat="1" applyFont="1" applyFill="1" applyBorder="1" applyAlignment="1">
      <alignment horizontal="center" vertical="center" wrapText="1"/>
    </xf>
    <xf numFmtId="1" fontId="92" fillId="2" borderId="1" xfId="0" applyNumberFormat="1" applyFont="1" applyFill="1" applyBorder="1" applyAlignment="1">
      <alignment horizontal="center" vertical="center" wrapText="1"/>
    </xf>
    <xf numFmtId="0" fontId="93" fillId="2" borderId="0" xfId="0" applyFont="1" applyFill="1"/>
    <xf numFmtId="0" fontId="86" fillId="2" borderId="0" xfId="0" applyFont="1" applyFill="1"/>
    <xf numFmtId="0" fontId="87" fillId="2" borderId="0" xfId="0" applyFont="1" applyFill="1"/>
    <xf numFmtId="0" fontId="91" fillId="2" borderId="1" xfId="0" applyFont="1" applyFill="1" applyBorder="1" applyAlignment="1">
      <alignment horizontal="center" vertical="center" wrapText="1"/>
    </xf>
    <xf numFmtId="0" fontId="96" fillId="2" borderId="0" xfId="0" applyFont="1" applyFill="1"/>
    <xf numFmtId="0" fontId="91" fillId="2" borderId="0" xfId="0" applyFont="1" applyFill="1" applyAlignment="1">
      <alignment horizontal="left"/>
    </xf>
    <xf numFmtId="0" fontId="91" fillId="2" borderId="0" xfId="0" applyFont="1" applyFill="1" applyAlignment="1">
      <alignment horizontal="left" vertical="center"/>
    </xf>
    <xf numFmtId="0" fontId="98" fillId="2" borderId="0" xfId="0" applyFont="1" applyFill="1" applyAlignment="1"/>
    <xf numFmtId="0" fontId="98" fillId="2" borderId="0" xfId="0" applyFont="1" applyFill="1" applyAlignment="1">
      <alignment horizontal="left"/>
    </xf>
    <xf numFmtId="0" fontId="95" fillId="2" borderId="0" xfId="0" applyFont="1" applyFill="1"/>
    <xf numFmtId="192" fontId="91" fillId="2" borderId="1" xfId="0" applyNumberFormat="1" applyFont="1" applyFill="1" applyBorder="1" applyAlignment="1">
      <alignment horizontal="left" vertical="center" wrapText="1"/>
    </xf>
    <xf numFmtId="0" fontId="97" fillId="2" borderId="0" xfId="0" applyFont="1" applyFill="1" applyAlignment="1">
      <alignment horizontal="left"/>
    </xf>
    <xf numFmtId="0" fontId="97" fillId="2" borderId="0" xfId="0" applyFont="1" applyFill="1" applyAlignment="1">
      <alignment horizontal="left" vertical="center"/>
    </xf>
    <xf numFmtId="0" fontId="106" fillId="2" borderId="0" xfId="0" applyFont="1" applyFill="1"/>
    <xf numFmtId="0" fontId="101" fillId="2" borderId="1" xfId="0" applyFont="1" applyFill="1" applyBorder="1" applyAlignment="1">
      <alignment horizontal="center" vertical="center" wrapText="1"/>
    </xf>
    <xf numFmtId="192" fontId="101" fillId="2" borderId="1" xfId="0" applyNumberFormat="1" applyFont="1" applyFill="1" applyBorder="1" applyAlignment="1">
      <alignment horizontal="left" vertical="center" wrapText="1"/>
    </xf>
    <xf numFmtId="3" fontId="106" fillId="2" borderId="0" xfId="0" applyNumberFormat="1" applyFont="1" applyFill="1" applyAlignment="1">
      <alignment horizontal="center" vertical="center"/>
    </xf>
    <xf numFmtId="0" fontId="106" fillId="2" borderId="0" xfId="0" applyFont="1" applyFill="1" applyAlignment="1">
      <alignment horizontal="center" vertical="center"/>
    </xf>
    <xf numFmtId="0" fontId="101" fillId="2" borderId="0" xfId="0" applyFont="1" applyFill="1"/>
    <xf numFmtId="0" fontId="101" fillId="2" borderId="1" xfId="0" applyFont="1" applyFill="1" applyBorder="1" applyAlignment="1">
      <alignment horizontal="center" vertical="center"/>
    </xf>
    <xf numFmtId="0" fontId="90" fillId="2" borderId="1" xfId="2533" applyFont="1" applyFill="1" applyBorder="1" applyAlignment="1">
      <alignment horizontal="center" vertical="center" wrapText="1"/>
    </xf>
    <xf numFmtId="0" fontId="90" fillId="2" borderId="0" xfId="2533" applyFont="1" applyFill="1" applyBorder="1" applyAlignment="1">
      <alignment horizontal="center" vertical="center" wrapText="1"/>
    </xf>
    <xf numFmtId="1" fontId="10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02" fillId="2" borderId="1" xfId="0" applyNumberFormat="1" applyFont="1" applyFill="1" applyBorder="1" applyAlignment="1">
      <alignment horizontal="center" vertical="center" wrapText="1"/>
    </xf>
    <xf numFmtId="1" fontId="132" fillId="2" borderId="1" xfId="0" applyNumberFormat="1" applyFont="1" applyFill="1" applyBorder="1" applyAlignment="1">
      <alignment horizontal="center" vertical="center" wrapText="1"/>
    </xf>
    <xf numFmtId="0" fontId="102" fillId="2" borderId="1" xfId="0" applyFont="1" applyFill="1" applyBorder="1" applyAlignment="1">
      <alignment horizontal="center" vertical="center" wrapText="1"/>
    </xf>
    <xf numFmtId="0" fontId="120" fillId="2" borderId="1" xfId="0" applyFont="1" applyFill="1" applyBorder="1" applyAlignment="1">
      <alignment horizontal="center" vertical="center" wrapText="1"/>
    </xf>
    <xf numFmtId="3" fontId="97" fillId="2" borderId="1" xfId="0" applyNumberFormat="1" applyFont="1" applyFill="1" applyBorder="1" applyAlignment="1">
      <alignment horizontal="center" vertical="center" wrapText="1"/>
    </xf>
    <xf numFmtId="0" fontId="125" fillId="2" borderId="1" xfId="0" applyFont="1" applyFill="1" applyBorder="1" applyAlignment="1">
      <alignment horizontal="center" vertical="center" wrapText="1"/>
    </xf>
    <xf numFmtId="3" fontId="125" fillId="2" borderId="1" xfId="0" applyNumberFormat="1" applyFont="1" applyFill="1" applyBorder="1" applyAlignment="1">
      <alignment horizontal="center" vertical="center" wrapText="1"/>
    </xf>
    <xf numFmtId="0" fontId="97" fillId="2" borderId="1" xfId="0" applyFont="1" applyFill="1" applyBorder="1" applyAlignment="1">
      <alignment horizontal="left" vertical="center" wrapText="1"/>
    </xf>
    <xf numFmtId="0" fontId="97" fillId="0" borderId="1" xfId="0" applyFont="1" applyBorder="1" applyAlignment="1">
      <alignment horizontal="center" vertical="center" wrapText="1"/>
    </xf>
    <xf numFmtId="0" fontId="97" fillId="44" borderId="1" xfId="0" applyFont="1" applyFill="1" applyBorder="1" applyAlignment="1">
      <alignment horizontal="center" vertical="center" wrapText="1"/>
    </xf>
    <xf numFmtId="0" fontId="124" fillId="2" borderId="1" xfId="0" applyFont="1" applyFill="1" applyBorder="1" applyAlignment="1">
      <alignment horizontal="center" vertical="center" wrapText="1"/>
    </xf>
    <xf numFmtId="193" fontId="121" fillId="2" borderId="1" xfId="0" applyNumberFormat="1" applyFont="1" applyFill="1" applyBorder="1" applyAlignment="1">
      <alignment horizontal="center" vertical="center" wrapText="1"/>
    </xf>
    <xf numFmtId="0" fontId="121" fillId="2" borderId="1" xfId="0" applyFont="1" applyFill="1" applyBorder="1" applyAlignment="1">
      <alignment horizontal="center" vertical="center" wrapText="1"/>
    </xf>
    <xf numFmtId="3" fontId="119" fillId="2" borderId="1" xfId="2820" applyNumberFormat="1" applyFont="1" applyFill="1" applyBorder="1" applyAlignment="1">
      <alignment horizontal="center" vertical="center" wrapText="1"/>
    </xf>
    <xf numFmtId="1" fontId="132" fillId="2" borderId="1" xfId="3" applyNumberFormat="1" applyFont="1" applyFill="1" applyBorder="1" applyAlignment="1">
      <alignment horizontal="center" vertical="center"/>
    </xf>
    <xf numFmtId="1" fontId="130" fillId="2" borderId="1" xfId="0" applyNumberFormat="1" applyFont="1" applyFill="1" applyBorder="1" applyAlignment="1">
      <alignment horizontal="center" vertical="center" wrapText="1"/>
    </xf>
    <xf numFmtId="0" fontId="131" fillId="2" borderId="1" xfId="2820" applyFont="1" applyFill="1" applyBorder="1" applyAlignment="1">
      <alignment horizontal="center" vertical="center" wrapText="1"/>
    </xf>
    <xf numFmtId="3" fontId="131" fillId="2" borderId="1" xfId="2820" applyNumberFormat="1" applyFont="1" applyFill="1" applyBorder="1" applyAlignment="1">
      <alignment horizontal="center" vertical="center" wrapText="1"/>
    </xf>
    <xf numFmtId="1" fontId="109" fillId="2" borderId="1" xfId="0" applyNumberFormat="1" applyFont="1" applyFill="1" applyBorder="1" applyAlignment="1">
      <alignment horizontal="center" vertical="center" wrapText="1"/>
    </xf>
    <xf numFmtId="191" fontId="129" fillId="2" borderId="1" xfId="0" applyNumberFormat="1" applyFont="1" applyFill="1" applyBorder="1" applyAlignment="1">
      <alignment horizontal="center" vertical="center" wrapText="1"/>
    </xf>
    <xf numFmtId="169" fontId="129" fillId="2" borderId="1" xfId="0" applyNumberFormat="1" applyFont="1" applyFill="1" applyBorder="1" applyAlignment="1" applyProtection="1">
      <alignment horizontal="center" vertical="center" wrapText="1"/>
    </xf>
    <xf numFmtId="170" fontId="129" fillId="2" borderId="1" xfId="0" applyNumberFormat="1" applyFont="1" applyFill="1" applyBorder="1" applyAlignment="1" applyProtection="1">
      <alignment horizontal="center" vertical="center" wrapText="1"/>
    </xf>
    <xf numFmtId="0" fontId="126" fillId="2" borderId="18" xfId="0" applyFont="1" applyFill="1" applyBorder="1" applyAlignment="1" applyProtection="1">
      <alignment horizontal="center" vertical="center" wrapText="1"/>
      <protection locked="0"/>
    </xf>
    <xf numFmtId="0" fontId="102" fillId="2" borderId="1" xfId="2835" applyFont="1" applyFill="1" applyBorder="1" applyAlignment="1" applyProtection="1">
      <alignment horizontal="center" vertical="center"/>
    </xf>
    <xf numFmtId="170" fontId="102" fillId="2" borderId="18" xfId="0" applyNumberFormat="1" applyFont="1" applyFill="1" applyBorder="1" applyAlignment="1" applyProtection="1">
      <alignment horizontal="center" vertical="center" wrapText="1"/>
    </xf>
    <xf numFmtId="170" fontId="128" fillId="2" borderId="1" xfId="0" applyNumberFormat="1" applyFont="1" applyFill="1" applyBorder="1" applyAlignment="1" applyProtection="1">
      <alignment horizontal="center" vertical="center" wrapText="1"/>
    </xf>
    <xf numFmtId="0" fontId="127" fillId="2" borderId="1" xfId="0" applyFont="1" applyFill="1" applyBorder="1" applyAlignment="1">
      <alignment horizontal="center" vertical="center" wrapText="1"/>
    </xf>
    <xf numFmtId="1" fontId="102" fillId="2" borderId="1" xfId="2822" applyNumberFormat="1" applyFont="1" applyFill="1" applyBorder="1" applyAlignment="1" applyProtection="1">
      <alignment horizontal="center" vertical="center"/>
    </xf>
    <xf numFmtId="170" fontId="10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2" fillId="2" borderId="1" xfId="0" applyFont="1" applyFill="1" applyBorder="1" applyAlignment="1" applyProtection="1">
      <alignment horizontal="center" vertical="center" wrapText="1"/>
      <protection locked="0"/>
    </xf>
    <xf numFmtId="169" fontId="102" fillId="2" borderId="1" xfId="0" applyNumberFormat="1" applyFont="1" applyFill="1" applyBorder="1" applyAlignment="1" applyProtection="1">
      <alignment horizontal="center" vertical="center" wrapText="1"/>
    </xf>
    <xf numFmtId="1" fontId="102" fillId="2" borderId="1" xfId="0" applyNumberFormat="1" applyFont="1" applyFill="1" applyBorder="1" applyAlignment="1" applyProtection="1">
      <alignment horizontal="center" vertical="center" wrapText="1"/>
    </xf>
    <xf numFmtId="1" fontId="102" fillId="2" borderId="1" xfId="0" applyNumberFormat="1" applyFont="1" applyFill="1" applyBorder="1" applyAlignment="1">
      <alignment horizontal="center" vertical="center" wrapText="1"/>
    </xf>
    <xf numFmtId="0" fontId="105" fillId="2" borderId="1" xfId="0" applyFont="1" applyFill="1" applyBorder="1" applyAlignment="1">
      <alignment horizontal="left" vertical="center" indent="1"/>
    </xf>
    <xf numFmtId="1" fontId="131" fillId="2" borderId="1" xfId="2820" applyNumberFormat="1" applyFont="1" applyFill="1" applyBorder="1" applyAlignment="1">
      <alignment horizontal="center" vertical="center" wrapText="1"/>
    </xf>
    <xf numFmtId="3" fontId="132" fillId="2" borderId="1" xfId="3" applyNumberFormat="1" applyFont="1" applyFill="1" applyBorder="1" applyAlignment="1">
      <alignment horizontal="center" vertical="center"/>
    </xf>
    <xf numFmtId="49" fontId="97" fillId="0" borderId="1" xfId="0" applyNumberFormat="1" applyFont="1" applyFill="1" applyBorder="1" applyAlignment="1">
      <alignment horizontal="center" vertical="center" wrapText="1"/>
    </xf>
    <xf numFmtId="1" fontId="131" fillId="2" borderId="1" xfId="2820" applyNumberFormat="1" applyFont="1" applyFill="1" applyBorder="1" applyAlignment="1" applyProtection="1">
      <alignment horizontal="center" vertical="center" wrapText="1"/>
      <protection locked="0"/>
    </xf>
    <xf numFmtId="0" fontId="120" fillId="2" borderId="1" xfId="0" applyFont="1" applyFill="1" applyBorder="1" applyAlignment="1">
      <alignment horizontal="left" vertical="center" wrapText="1"/>
    </xf>
    <xf numFmtId="1" fontId="97" fillId="0" borderId="1" xfId="0" applyNumberFormat="1" applyFont="1" applyFill="1" applyBorder="1" applyAlignment="1">
      <alignment horizontal="center" vertical="center" wrapText="1"/>
    </xf>
    <xf numFmtId="3" fontId="130" fillId="2" borderId="1" xfId="3" applyNumberFormat="1" applyFont="1" applyFill="1" applyBorder="1" applyAlignment="1">
      <alignment horizontal="center" vertical="center"/>
    </xf>
    <xf numFmtId="0" fontId="131" fillId="2" borderId="1" xfId="2818" applyFont="1" applyFill="1" applyBorder="1" applyAlignment="1">
      <alignment horizontal="center" vertical="center" wrapText="1"/>
    </xf>
    <xf numFmtId="3" fontId="130" fillId="2" borderId="1" xfId="0" applyNumberFormat="1" applyFont="1" applyFill="1" applyBorder="1" applyAlignment="1">
      <alignment horizontal="center" vertical="center" wrapText="1"/>
    </xf>
    <xf numFmtId="3" fontId="132" fillId="2" borderId="1" xfId="0" applyNumberFormat="1" applyFont="1" applyFill="1" applyBorder="1" applyAlignment="1">
      <alignment horizontal="center" vertical="center" wrapText="1"/>
    </xf>
    <xf numFmtId="0" fontId="97" fillId="2" borderId="1" xfId="0" applyFont="1" applyFill="1" applyBorder="1" applyAlignment="1">
      <alignment horizontal="center" vertical="center" wrapText="1"/>
    </xf>
    <xf numFmtId="0" fontId="97" fillId="45" borderId="1" xfId="0" applyFont="1" applyFill="1" applyBorder="1" applyAlignment="1">
      <alignment horizontal="center" vertical="center" wrapText="1"/>
    </xf>
    <xf numFmtId="0" fontId="97" fillId="0" borderId="1" xfId="0" applyFont="1" applyFill="1" applyBorder="1" applyAlignment="1">
      <alignment horizontal="center" vertical="center" wrapText="1"/>
    </xf>
    <xf numFmtId="1" fontId="86" fillId="2" borderId="0" xfId="0" applyNumberFormat="1" applyFont="1" applyFill="1" applyBorder="1"/>
    <xf numFmtId="0" fontId="131" fillId="2" borderId="1" xfId="2818" applyFont="1" applyFill="1" applyBorder="1" applyAlignment="1">
      <alignment horizontal="center" vertical="center"/>
    </xf>
    <xf numFmtId="170" fontId="102" fillId="2" borderId="18" xfId="0" applyNumberFormat="1" applyFont="1" applyFill="1" applyBorder="1" applyAlignment="1" applyProtection="1">
      <alignment horizontal="center" vertical="center" wrapText="1"/>
      <protection locked="0"/>
    </xf>
    <xf numFmtId="170" fontId="102" fillId="2" borderId="1" xfId="0" applyNumberFormat="1" applyFont="1" applyFill="1" applyBorder="1" applyAlignment="1">
      <alignment horizontal="center" vertical="center" wrapText="1"/>
    </xf>
    <xf numFmtId="170" fontId="102" fillId="2" borderId="1" xfId="0" applyNumberFormat="1" applyFont="1" applyFill="1" applyBorder="1" applyAlignment="1" applyProtection="1">
      <alignment horizontal="center" vertical="center" wrapText="1"/>
    </xf>
    <xf numFmtId="191" fontId="102" fillId="2" borderId="1" xfId="0" applyNumberFormat="1" applyFont="1" applyFill="1" applyBorder="1" applyAlignment="1">
      <alignment horizontal="center" vertical="center" wrapText="1"/>
    </xf>
    <xf numFmtId="0" fontId="97" fillId="0" borderId="1" xfId="0" applyFont="1" applyFill="1" applyBorder="1" applyAlignment="1" applyProtection="1">
      <alignment horizontal="center" vertical="center" wrapText="1"/>
    </xf>
    <xf numFmtId="3" fontId="108" fillId="2" borderId="1" xfId="3" applyNumberFormat="1" applyFont="1" applyFill="1" applyBorder="1" applyAlignment="1">
      <alignment horizontal="center" vertical="center" wrapText="1"/>
    </xf>
    <xf numFmtId="1" fontId="131" fillId="2" borderId="1" xfId="2527" applyNumberFormat="1" applyFont="1" applyFill="1" applyBorder="1" applyAlignment="1" applyProtection="1">
      <alignment horizontal="center" vertical="center" wrapText="1"/>
      <protection locked="0"/>
    </xf>
    <xf numFmtId="49" fontId="97" fillId="0" borderId="1" xfId="0" applyNumberFormat="1" applyFont="1" applyBorder="1" applyAlignment="1">
      <alignment horizontal="center" vertical="center" wrapText="1"/>
    </xf>
    <xf numFmtId="0" fontId="102" fillId="2" borderId="1" xfId="0" applyFont="1" applyFill="1" applyBorder="1" applyAlignment="1" applyProtection="1">
      <alignment horizontal="center" vertical="center" wrapText="1"/>
    </xf>
    <xf numFmtId="0" fontId="121" fillId="2" borderId="1" xfId="2832" applyFont="1" applyFill="1" applyBorder="1" applyAlignment="1">
      <alignment horizontal="center" vertical="center" wrapText="1"/>
    </xf>
    <xf numFmtId="0" fontId="97" fillId="2" borderId="1" xfId="2832" applyFont="1" applyFill="1" applyBorder="1" applyAlignment="1">
      <alignment horizontal="center" vertical="center" wrapText="1"/>
    </xf>
    <xf numFmtId="0" fontId="97" fillId="0" borderId="1" xfId="2832" applyFont="1" applyFill="1" applyBorder="1" applyAlignment="1">
      <alignment horizontal="center" vertical="center" wrapText="1"/>
    </xf>
    <xf numFmtId="0" fontId="97" fillId="0" borderId="1" xfId="2593" applyFont="1" applyFill="1" applyBorder="1" applyAlignment="1">
      <alignment horizontal="center" vertical="center" wrapText="1"/>
    </xf>
    <xf numFmtId="0" fontId="97" fillId="0" borderId="1" xfId="2531" applyFont="1" applyFill="1" applyBorder="1" applyAlignment="1">
      <alignment horizontal="center" vertical="center" wrapText="1"/>
    </xf>
    <xf numFmtId="0" fontId="123" fillId="0" borderId="1" xfId="2834" applyFont="1" applyBorder="1" applyAlignment="1" applyProtection="1">
      <alignment horizontal="center" vertical="center" wrapText="1"/>
    </xf>
    <xf numFmtId="0" fontId="123" fillId="45" borderId="1" xfId="2834" applyFont="1" applyFill="1" applyBorder="1" applyAlignment="1" applyProtection="1">
      <alignment horizontal="center" vertical="center" wrapText="1"/>
    </xf>
    <xf numFmtId="0" fontId="120" fillId="2" borderId="1" xfId="2832" applyFont="1" applyFill="1" applyBorder="1" applyAlignment="1">
      <alignment horizontal="center" vertical="center" wrapText="1"/>
    </xf>
    <xf numFmtId="0" fontId="125" fillId="2" borderId="1" xfId="2529" applyFont="1" applyFill="1" applyBorder="1" applyAlignment="1">
      <alignment vertical="center" wrapText="1"/>
    </xf>
    <xf numFmtId="0" fontId="125" fillId="2" borderId="1" xfId="2529" applyFont="1" applyFill="1" applyBorder="1" applyAlignment="1">
      <alignment horizontal="center" vertical="center" wrapText="1"/>
    </xf>
    <xf numFmtId="0" fontId="120" fillId="2" borderId="1" xfId="2832" applyFont="1" applyFill="1" applyBorder="1" applyAlignment="1">
      <alignment horizontal="left" vertical="center" wrapText="1"/>
    </xf>
    <xf numFmtId="0" fontId="133" fillId="44" borderId="1" xfId="0" applyFont="1" applyFill="1" applyBorder="1" applyAlignment="1">
      <alignment horizontal="center" vertical="center" wrapText="1"/>
    </xf>
    <xf numFmtId="0" fontId="85" fillId="2" borderId="0" xfId="2533" applyFont="1" applyFill="1" applyBorder="1" applyAlignment="1">
      <alignment horizontal="center" vertical="center" wrapText="1"/>
    </xf>
    <xf numFmtId="0" fontId="85" fillId="2" borderId="0" xfId="2528" applyFont="1" applyFill="1" applyBorder="1" applyAlignment="1">
      <alignment horizontal="center" vertical="center" wrapText="1"/>
    </xf>
    <xf numFmtId="0" fontId="121" fillId="2" borderId="0" xfId="0" applyFont="1" applyFill="1" applyBorder="1" applyAlignment="1">
      <alignment horizontal="center" vertical="center" wrapText="1"/>
    </xf>
    <xf numFmtId="0" fontId="90" fillId="2" borderId="0" xfId="2533" applyFont="1" applyFill="1" applyBorder="1" applyAlignment="1">
      <alignment horizontal="center" vertical="center" wrapText="1"/>
    </xf>
    <xf numFmtId="0" fontId="89" fillId="2" borderId="0" xfId="2533" applyFont="1" applyFill="1" applyAlignment="1" applyProtection="1">
      <alignment horizontal="center" vertical="center" wrapText="1"/>
    </xf>
    <xf numFmtId="0" fontId="84" fillId="2" borderId="1" xfId="2533" applyFont="1" applyFill="1" applyBorder="1" applyAlignment="1">
      <alignment horizontal="center" vertical="center" wrapText="1"/>
    </xf>
    <xf numFmtId="0" fontId="134" fillId="2" borderId="1" xfId="2533" applyFont="1" applyFill="1" applyBorder="1" applyAlignment="1">
      <alignment horizontal="center" vertical="center" wrapText="1"/>
    </xf>
    <xf numFmtId="0" fontId="135" fillId="2" borderId="1" xfId="2832" applyFont="1" applyFill="1" applyBorder="1" applyAlignment="1">
      <alignment horizontal="center" vertical="center" wrapText="1"/>
    </xf>
    <xf numFmtId="0" fontId="135" fillId="2" borderId="1" xfId="0" applyFont="1" applyFill="1" applyBorder="1" applyAlignment="1">
      <alignment horizontal="center" vertical="center" wrapText="1"/>
    </xf>
    <xf numFmtId="193" fontId="135" fillId="2" borderId="1" xfId="0" applyNumberFormat="1" applyFont="1" applyFill="1" applyBorder="1" applyAlignment="1">
      <alignment horizontal="center" vertical="center" wrapText="1"/>
    </xf>
    <xf numFmtId="0" fontId="84" fillId="0" borderId="1" xfId="0" applyFont="1" applyFill="1" applyBorder="1" applyAlignment="1">
      <alignment horizontal="center" vertical="center" wrapText="1"/>
    </xf>
    <xf numFmtId="0" fontId="84" fillId="0" borderId="1" xfId="2531" applyFont="1" applyFill="1" applyBorder="1" applyAlignment="1">
      <alignment horizontal="center" vertical="center" wrapText="1"/>
    </xf>
    <xf numFmtId="0" fontId="84" fillId="0" borderId="1" xfId="2832" applyFont="1" applyFill="1" applyBorder="1" applyAlignment="1">
      <alignment horizontal="center" vertical="center" wrapText="1"/>
    </xf>
    <xf numFmtId="0" fontId="84" fillId="0" borderId="1" xfId="0" applyFont="1" applyBorder="1" applyAlignment="1">
      <alignment horizontal="center" vertical="center" wrapText="1"/>
    </xf>
    <xf numFmtId="0" fontId="84" fillId="2" borderId="1" xfId="0" applyFont="1" applyFill="1" applyBorder="1" applyAlignment="1">
      <alignment horizontal="center" vertical="center" wrapText="1"/>
    </xf>
    <xf numFmtId="0" fontId="136" fillId="0" borderId="1" xfId="2834" applyFont="1" applyBorder="1" applyAlignment="1" applyProtection="1">
      <alignment horizontal="center" vertical="center" wrapText="1"/>
    </xf>
    <xf numFmtId="0" fontId="84" fillId="44" borderId="1" xfId="0" applyFont="1" applyFill="1" applyBorder="1" applyAlignment="1">
      <alignment horizontal="center" vertical="center" wrapText="1"/>
    </xf>
    <xf numFmtId="0" fontId="84" fillId="2" borderId="1" xfId="2533" applyFont="1" applyFill="1" applyBorder="1" applyAlignment="1">
      <alignment horizontal="center"/>
    </xf>
    <xf numFmtId="1" fontId="84" fillId="0" borderId="1" xfId="0" applyNumberFormat="1" applyFont="1" applyFill="1" applyBorder="1" applyAlignment="1">
      <alignment horizontal="center" vertical="center" wrapText="1"/>
    </xf>
    <xf numFmtId="0" fontId="84" fillId="0" borderId="1" xfId="2593" applyFont="1" applyFill="1" applyBorder="1" applyAlignment="1">
      <alignment horizontal="center" vertical="center" wrapText="1"/>
    </xf>
    <xf numFmtId="0" fontId="137" fillId="2" borderId="1" xfId="2529" applyFont="1" applyFill="1" applyBorder="1" applyAlignment="1">
      <alignment vertical="center" wrapText="1"/>
    </xf>
    <xf numFmtId="0" fontId="84" fillId="2" borderId="1" xfId="2832" applyFont="1" applyFill="1" applyBorder="1" applyAlignment="1">
      <alignment horizontal="center" vertical="center" wrapText="1"/>
    </xf>
    <xf numFmtId="0" fontId="137" fillId="2" borderId="1" xfId="2529" applyFont="1" applyFill="1" applyBorder="1" applyAlignment="1">
      <alignment horizontal="center" vertical="center" wrapText="1"/>
    </xf>
    <xf numFmtId="0" fontId="135" fillId="2" borderId="1" xfId="2832" applyFont="1" applyFill="1" applyBorder="1" applyAlignment="1">
      <alignment horizontal="left" vertical="center" wrapText="1"/>
    </xf>
    <xf numFmtId="0" fontId="84" fillId="2" borderId="1" xfId="0" applyFont="1" applyFill="1" applyBorder="1" applyAlignment="1">
      <alignment horizontal="left" vertical="center" wrapText="1"/>
    </xf>
    <xf numFmtId="0" fontId="137" fillId="2" borderId="1" xfId="0" applyFont="1" applyFill="1" applyBorder="1" applyAlignment="1">
      <alignment horizontal="center" vertical="center" wrapText="1"/>
    </xf>
    <xf numFmtId="0" fontId="89" fillId="2" borderId="1" xfId="0" applyFont="1" applyFill="1" applyBorder="1" applyAlignment="1">
      <alignment horizontal="center" vertical="center"/>
    </xf>
    <xf numFmtId="0" fontId="89" fillId="2" borderId="1" xfId="0" applyFont="1" applyFill="1" applyBorder="1" applyAlignment="1">
      <alignment horizontal="left" vertical="center" indent="1"/>
    </xf>
    <xf numFmtId="0" fontId="138" fillId="2" borderId="0" xfId="0" applyFont="1" applyFill="1" applyBorder="1"/>
    <xf numFmtId="1" fontId="96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85" fillId="2" borderId="1" xfId="0" applyNumberFormat="1" applyFont="1" applyFill="1" applyBorder="1" applyAlignment="1">
      <alignment horizontal="center" vertical="center" wrapText="1"/>
    </xf>
    <xf numFmtId="0" fontId="85" fillId="2" borderId="1" xfId="0" applyFont="1" applyFill="1" applyBorder="1" applyAlignment="1">
      <alignment horizontal="center" vertical="center" wrapText="1"/>
    </xf>
    <xf numFmtId="170" fontId="139" fillId="2" borderId="1" xfId="0" applyNumberFormat="1" applyFont="1" applyFill="1" applyBorder="1" applyAlignment="1" applyProtection="1">
      <alignment horizontal="center" vertical="center" wrapText="1"/>
    </xf>
    <xf numFmtId="0" fontId="89" fillId="2" borderId="1" xfId="0" applyFont="1" applyFill="1" applyBorder="1" applyAlignment="1">
      <alignment horizontal="center" vertical="center" wrapText="1"/>
    </xf>
    <xf numFmtId="1" fontId="101" fillId="2" borderId="1" xfId="2527" applyNumberFormat="1" applyFont="1" applyFill="1" applyBorder="1" applyAlignment="1" applyProtection="1">
      <alignment horizontal="center" vertical="center" wrapText="1"/>
      <protection locked="0"/>
    </xf>
    <xf numFmtId="1" fontId="106" fillId="2" borderId="0" xfId="0" applyNumberFormat="1" applyFont="1" applyFill="1" applyAlignment="1">
      <alignment horizontal="center" vertical="center"/>
    </xf>
    <xf numFmtId="0" fontId="97" fillId="2" borderId="0" xfId="2837" applyFont="1" applyFill="1" applyAlignment="1">
      <alignment horizontal="center"/>
    </xf>
    <xf numFmtId="0" fontId="90" fillId="2" borderId="1" xfId="2837" applyFont="1" applyFill="1" applyBorder="1" applyAlignment="1">
      <alignment horizontal="center" vertical="center" wrapText="1"/>
    </xf>
    <xf numFmtId="0" fontId="85" fillId="2" borderId="1" xfId="0" applyFont="1" applyFill="1" applyBorder="1" applyAlignment="1">
      <alignment horizontal="center" vertical="center" wrapText="1"/>
    </xf>
    <xf numFmtId="1" fontId="85" fillId="2" borderId="1" xfId="0" applyNumberFormat="1" applyFont="1" applyFill="1" applyBorder="1" applyAlignment="1">
      <alignment horizontal="center" vertical="center" wrapText="1"/>
    </xf>
    <xf numFmtId="0" fontId="90" fillId="2" borderId="0" xfId="2837" applyFont="1" applyFill="1" applyBorder="1" applyAlignment="1">
      <alignment horizontal="center" vertical="center" wrapText="1"/>
    </xf>
    <xf numFmtId="0" fontId="89" fillId="60" borderId="1" xfId="2839" applyFont="1" applyFill="1" applyBorder="1" applyAlignment="1">
      <alignment horizontal="center" vertical="center" wrapText="1"/>
    </xf>
    <xf numFmtId="0" fontId="89" fillId="2" borderId="1" xfId="2839" applyFont="1" applyFill="1" applyBorder="1" applyAlignment="1">
      <alignment horizontal="center" vertical="center" wrapText="1"/>
    </xf>
    <xf numFmtId="0" fontId="89" fillId="2" borderId="0" xfId="2839" applyFont="1" applyFill="1"/>
    <xf numFmtId="0" fontId="91" fillId="2" borderId="0" xfId="2839" applyFont="1" applyFill="1"/>
    <xf numFmtId="0" fontId="141" fillId="60" borderId="1" xfId="2839" applyFont="1" applyFill="1" applyBorder="1" applyAlignment="1">
      <alignment horizontal="center" vertical="center" wrapText="1"/>
    </xf>
    <xf numFmtId="0" fontId="141" fillId="2" borderId="1" xfId="2839" applyFont="1" applyFill="1" applyBorder="1" applyAlignment="1">
      <alignment horizontal="center" vertical="center" wrapText="1"/>
    </xf>
    <xf numFmtId="0" fontId="142" fillId="2" borderId="0" xfId="0" applyFont="1" applyFill="1"/>
    <xf numFmtId="0" fontId="142" fillId="2" borderId="1" xfId="0" applyFont="1" applyFill="1" applyBorder="1" applyAlignment="1">
      <alignment horizontal="center" vertical="center" wrapText="1"/>
    </xf>
    <xf numFmtId="0" fontId="142" fillId="2" borderId="0" xfId="0" applyFont="1" applyFill="1" applyAlignment="1">
      <alignment horizontal="center" vertical="center" wrapText="1"/>
    </xf>
    <xf numFmtId="0" fontId="142" fillId="2" borderId="1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2" fillId="2" borderId="0" xfId="0" applyFont="1" applyFill="1" applyAlignment="1">
      <alignment horizontal="center"/>
    </xf>
    <xf numFmtId="0" fontId="0" fillId="0" borderId="1" xfId="0" applyFont="1" applyBorder="1" applyAlignment="1">
      <alignment horizontal="center"/>
    </xf>
    <xf numFmtId="0" fontId="142" fillId="2" borderId="0" xfId="0" applyFont="1" applyFill="1" applyAlignment="1">
      <alignment horizontal="center"/>
    </xf>
    <xf numFmtId="0" fontId="142" fillId="2" borderId="1" xfId="0" applyFont="1" applyFill="1" applyBorder="1"/>
    <xf numFmtId="0" fontId="0" fillId="0" borderId="1" xfId="0" applyFont="1" applyBorder="1"/>
    <xf numFmtId="12" fontId="0" fillId="0" borderId="1" xfId="0" applyNumberFormat="1" applyFont="1" applyBorder="1" applyAlignment="1">
      <alignment horizontal="center"/>
    </xf>
    <xf numFmtId="0" fontId="142" fillId="2" borderId="1" xfId="0" applyFont="1" applyFill="1" applyBorder="1" applyAlignment="1">
      <alignment horizontal="center"/>
    </xf>
    <xf numFmtId="0" fontId="143" fillId="61" borderId="1" xfId="2839" applyFont="1" applyFill="1" applyBorder="1" applyAlignment="1">
      <alignment horizontal="center" vertical="center" wrapText="1"/>
    </xf>
    <xf numFmtId="0" fontId="141" fillId="61" borderId="1" xfId="2839" applyFont="1" applyFill="1" applyBorder="1" applyAlignment="1">
      <alignment horizontal="center" vertical="center" wrapText="1"/>
    </xf>
    <xf numFmtId="169" fontId="102" fillId="61" borderId="1" xfId="0" applyNumberFormat="1" applyFont="1" applyFill="1" applyBorder="1" applyAlignment="1" applyProtection="1">
      <alignment horizontal="center" vertical="center" wrapText="1"/>
    </xf>
    <xf numFmtId="191" fontId="102" fillId="61" borderId="1" xfId="0" applyNumberFormat="1" applyFont="1" applyFill="1" applyBorder="1" applyAlignment="1">
      <alignment horizontal="center" vertical="center" wrapText="1"/>
    </xf>
    <xf numFmtId="1" fontId="102" fillId="61" borderId="1" xfId="0" applyNumberFormat="1" applyFont="1" applyFill="1" applyBorder="1" applyAlignment="1" applyProtection="1">
      <alignment horizontal="center" vertical="center" wrapText="1"/>
    </xf>
    <xf numFmtId="3" fontId="141" fillId="61" borderId="1" xfId="2839" applyNumberFormat="1" applyFont="1" applyFill="1" applyBorder="1" applyAlignment="1">
      <alignment horizontal="center" vertical="center" wrapText="1"/>
    </xf>
    <xf numFmtId="0" fontId="91" fillId="2" borderId="1" xfId="2839" applyFont="1" applyFill="1" applyBorder="1" applyAlignment="1">
      <alignment horizontal="center" vertical="center" wrapText="1"/>
    </xf>
    <xf numFmtId="0" fontId="143" fillId="2" borderId="1" xfId="2839" applyFont="1" applyFill="1" applyBorder="1" applyAlignment="1">
      <alignment horizontal="center" vertical="center" wrapText="1"/>
    </xf>
    <xf numFmtId="0" fontId="145" fillId="60" borderId="1" xfId="2839" applyFont="1" applyFill="1" applyBorder="1" applyAlignment="1">
      <alignment horizontal="center" vertical="center" wrapText="1"/>
    </xf>
    <xf numFmtId="0" fontId="145" fillId="2" borderId="1" xfId="2839" applyFont="1" applyFill="1" applyBorder="1" applyAlignment="1">
      <alignment horizontal="center" vertical="center" wrapText="1"/>
    </xf>
    <xf numFmtId="0" fontId="146" fillId="0" borderId="29" xfId="0" applyFont="1" applyFill="1" applyBorder="1" applyAlignment="1">
      <alignment horizontal="center" vertical="center" wrapText="1"/>
    </xf>
    <xf numFmtId="0" fontId="146" fillId="0" borderId="17" xfId="0" applyFont="1" applyFill="1" applyBorder="1" applyAlignment="1">
      <alignment horizontal="center" vertical="center" wrapText="1"/>
    </xf>
    <xf numFmtId="14" fontId="146" fillId="0" borderId="17" xfId="0" applyNumberFormat="1" applyFont="1" applyFill="1" applyBorder="1" applyAlignment="1">
      <alignment horizontal="center" vertical="center" wrapText="1"/>
    </xf>
    <xf numFmtId="0" fontId="121" fillId="0" borderId="0" xfId="0" applyFont="1" applyFill="1" applyAlignment="1">
      <alignment vertical="center"/>
    </xf>
    <xf numFmtId="0" fontId="85" fillId="0" borderId="0" xfId="0" applyFont="1" applyFill="1" applyAlignment="1">
      <alignment vertical="center"/>
    </xf>
    <xf numFmtId="0" fontId="147" fillId="0" borderId="1" xfId="0" applyFont="1" applyFill="1" applyBorder="1" applyAlignment="1">
      <alignment horizontal="center" vertical="center" wrapText="1"/>
    </xf>
    <xf numFmtId="0" fontId="148" fillId="0" borderId="0" xfId="0" applyFont="1" applyFill="1" applyAlignment="1">
      <alignment horizontal="center" vertical="center"/>
    </xf>
    <xf numFmtId="0" fontId="149" fillId="0" borderId="0" xfId="0" applyFont="1" applyFill="1" applyAlignment="1">
      <alignment horizontal="center" vertical="center"/>
    </xf>
    <xf numFmtId="0" fontId="149" fillId="0" borderId="0" xfId="0" applyFont="1" applyFill="1" applyAlignment="1">
      <alignment vertical="center"/>
    </xf>
    <xf numFmtId="0" fontId="148" fillId="0" borderId="0" xfId="0" applyFont="1" applyFill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/>
    </xf>
    <xf numFmtId="0" fontId="147" fillId="0" borderId="0" xfId="0" applyFont="1" applyFill="1" applyAlignment="1">
      <alignment vertical="center"/>
    </xf>
    <xf numFmtId="0" fontId="135" fillId="0" borderId="0" xfId="0" applyFont="1" applyFill="1" applyAlignment="1">
      <alignment horizontal="center" vertical="center" wrapText="1"/>
    </xf>
    <xf numFmtId="0" fontId="135" fillId="0" borderId="0" xfId="0" applyFont="1" applyFill="1" applyAlignment="1">
      <alignment horizontal="center" vertical="center"/>
    </xf>
    <xf numFmtId="0" fontId="135" fillId="0" borderId="0" xfId="0" applyFont="1" applyFill="1" applyAlignment="1">
      <alignment vertical="center"/>
    </xf>
    <xf numFmtId="0" fontId="19" fillId="0" borderId="1" xfId="2529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121" fillId="62" borderId="0" xfId="0" applyFont="1" applyFill="1" applyAlignment="1">
      <alignment vertical="center"/>
    </xf>
    <xf numFmtId="0" fontId="147" fillId="62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wrapText="1"/>
    </xf>
    <xf numFmtId="0" fontId="140" fillId="2" borderId="0" xfId="0" applyFont="1" applyFill="1" applyAlignment="1"/>
    <xf numFmtId="0" fontId="144" fillId="2" borderId="0" xfId="0" applyFont="1" applyFill="1" applyAlignment="1"/>
    <xf numFmtId="0" fontId="150" fillId="2" borderId="0" xfId="0" applyFont="1" applyFill="1"/>
    <xf numFmtId="169" fontId="0" fillId="0" borderId="1" xfId="0" applyNumberFormat="1" applyFont="1" applyFill="1" applyBorder="1" applyAlignment="1">
      <alignment horizontal="center" wrapText="1"/>
    </xf>
    <xf numFmtId="0" fontId="148" fillId="0" borderId="0" xfId="0" applyFont="1" applyFill="1" applyAlignment="1">
      <alignment horizontal="left" vertical="center" wrapText="1"/>
    </xf>
    <xf numFmtId="0" fontId="148" fillId="0" borderId="0" xfId="0" applyFont="1" applyFill="1" applyAlignment="1">
      <alignment horizontal="left" vertical="center"/>
    </xf>
    <xf numFmtId="0" fontId="142" fillId="2" borderId="0" xfId="0" applyFont="1" applyFill="1" applyAlignment="1">
      <alignment horizontal="center" vertical="top" wrapText="1"/>
    </xf>
    <xf numFmtId="1" fontId="141" fillId="2" borderId="1" xfId="2820" applyNumberFormat="1" applyFont="1" applyFill="1" applyBorder="1" applyAlignment="1" applyProtection="1">
      <alignment horizontal="center" vertical="center" wrapText="1"/>
      <protection locked="0"/>
    </xf>
    <xf numFmtId="1" fontId="141" fillId="2" borderId="1" xfId="2527" applyNumberFormat="1" applyFont="1" applyFill="1" applyBorder="1" applyAlignment="1" applyProtection="1">
      <alignment horizontal="center" vertical="center" wrapText="1"/>
      <protection locked="0"/>
    </xf>
    <xf numFmtId="1" fontId="141" fillId="2" borderId="1" xfId="2820" applyNumberFormat="1" applyFont="1" applyFill="1" applyBorder="1" applyAlignment="1">
      <alignment horizontal="center" vertical="center" wrapText="1"/>
    </xf>
    <xf numFmtId="3" fontId="145" fillId="61" borderId="1" xfId="3" applyNumberFormat="1" applyFont="1" applyFill="1" applyBorder="1" applyAlignment="1">
      <alignment horizontal="center" vertical="center"/>
    </xf>
    <xf numFmtId="0" fontId="152" fillId="0" borderId="1" xfId="0" applyFont="1" applyFill="1" applyBorder="1" applyAlignment="1">
      <alignment horizontal="center" vertical="center" wrapText="1"/>
    </xf>
    <xf numFmtId="0" fontId="155" fillId="0" borderId="1" xfId="0" applyFont="1" applyFill="1" applyBorder="1" applyAlignment="1" applyProtection="1">
      <alignment horizontal="center" vertical="center" wrapText="1"/>
    </xf>
    <xf numFmtId="0" fontId="153" fillId="0" borderId="0" xfId="0" applyFont="1" applyFill="1" applyAlignment="1">
      <alignment vertical="center"/>
    </xf>
    <xf numFmtId="0" fontId="151" fillId="0" borderId="17" xfId="0" applyFont="1" applyFill="1" applyBorder="1" applyAlignment="1">
      <alignment horizontal="center" vertical="center" wrapText="1"/>
    </xf>
    <xf numFmtId="0" fontId="153" fillId="60" borderId="0" xfId="0" applyFont="1" applyFill="1" applyAlignment="1">
      <alignment vertical="center"/>
    </xf>
    <xf numFmtId="0" fontId="151" fillId="0" borderId="0" xfId="0" applyFont="1" applyFill="1" applyAlignment="1">
      <alignment vertical="center"/>
    </xf>
    <xf numFmtId="0" fontId="153" fillId="0" borderId="0" xfId="0" applyFont="1" applyFill="1" applyAlignment="1">
      <alignment horizontal="center" vertical="center"/>
    </xf>
    <xf numFmtId="0" fontId="153" fillId="0" borderId="0" xfId="0" applyFont="1" applyFill="1" applyAlignment="1">
      <alignment wrapText="1"/>
    </xf>
    <xf numFmtId="0" fontId="153" fillId="0" borderId="0" xfId="0" applyFont="1" applyFill="1" applyAlignment="1">
      <alignment horizontal="center" vertical="center" wrapText="1"/>
    </xf>
    <xf numFmtId="0" fontId="152" fillId="0" borderId="0" xfId="0" applyFont="1" applyFill="1" applyAlignment="1">
      <alignment horizontal="center"/>
    </xf>
    <xf numFmtId="0" fontId="152" fillId="0" borderId="0" xfId="0" applyFont="1" applyFill="1" applyAlignment="1"/>
    <xf numFmtId="0" fontId="155" fillId="0" borderId="0" xfId="0" applyFont="1" applyFill="1" applyAlignment="1"/>
    <xf numFmtId="0" fontId="155" fillId="0" borderId="0" xfId="2837" applyFont="1" applyFill="1" applyAlignment="1">
      <alignment horizontal="center"/>
    </xf>
    <xf numFmtId="0" fontId="155" fillId="0" borderId="0" xfId="2837" applyFont="1" applyFill="1" applyAlignment="1">
      <alignment horizontal="center" vertical="center"/>
    </xf>
    <xf numFmtId="0" fontId="148" fillId="60" borderId="0" xfId="0" applyFont="1" applyFill="1" applyAlignment="1">
      <alignment vertical="center"/>
    </xf>
    <xf numFmtId="0" fontId="153" fillId="62" borderId="0" xfId="0" applyFont="1" applyFill="1" applyAlignment="1">
      <alignment vertical="center"/>
    </xf>
    <xf numFmtId="0" fontId="153" fillId="0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62" borderId="0" xfId="0" applyFont="1" applyFill="1" applyAlignment="1">
      <alignment wrapText="1"/>
    </xf>
    <xf numFmtId="0" fontId="156" fillId="62" borderId="0" xfId="0" applyFont="1" applyFill="1" applyAlignment="1">
      <alignment wrapText="1"/>
    </xf>
    <xf numFmtId="0" fontId="152" fillId="0" borderId="0" xfId="0" applyFont="1" applyFill="1" applyAlignment="1">
      <alignment wrapText="1"/>
    </xf>
    <xf numFmtId="0" fontId="155" fillId="0" borderId="0" xfId="2837" applyFont="1" applyFill="1" applyAlignment="1">
      <alignment horizontal="center" vertical="center" wrapText="1"/>
    </xf>
    <xf numFmtId="0" fontId="153" fillId="0" borderId="1" xfId="0" applyFont="1" applyFill="1" applyBorder="1" applyAlignment="1">
      <alignment vertical="center" wrapText="1"/>
    </xf>
    <xf numFmtId="0" fontId="154" fillId="0" borderId="1" xfId="0" applyFont="1" applyFill="1" applyBorder="1" applyAlignment="1">
      <alignment horizontal="center" vertical="center" wrapText="1"/>
    </xf>
    <xf numFmtId="12" fontId="148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vertical="center" wrapText="1"/>
    </xf>
    <xf numFmtId="12" fontId="153" fillId="0" borderId="1" xfId="0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center" vertical="center" wrapText="1"/>
    </xf>
    <xf numFmtId="0" fontId="148" fillId="0" borderId="18" xfId="0" applyFont="1" applyFill="1" applyBorder="1" applyAlignment="1">
      <alignment vertical="center" wrapText="1"/>
    </xf>
    <xf numFmtId="0" fontId="153" fillId="0" borderId="18" xfId="0" applyFont="1" applyFill="1" applyBorder="1" applyAlignment="1">
      <alignment horizontal="center" vertical="center" wrapText="1"/>
    </xf>
    <xf numFmtId="0" fontId="148" fillId="0" borderId="16" xfId="0" applyFont="1" applyFill="1" applyBorder="1" applyAlignment="1">
      <alignment vertical="center" wrapText="1"/>
    </xf>
    <xf numFmtId="12" fontId="153" fillId="62" borderId="0" xfId="0" applyNumberFormat="1" applyFont="1" applyFill="1" applyAlignment="1">
      <alignment vertical="center"/>
    </xf>
    <xf numFmtId="0" fontId="151" fillId="0" borderId="1" xfId="0" applyFont="1" applyFill="1" applyBorder="1" applyAlignment="1">
      <alignment horizontal="center" vertical="center" wrapText="1"/>
    </xf>
    <xf numFmtId="0" fontId="153" fillId="0" borderId="1" xfId="0" applyFont="1" applyFill="1" applyBorder="1" applyAlignment="1">
      <alignment horizontal="center" vertical="center" wrapText="1"/>
    </xf>
    <xf numFmtId="0" fontId="155" fillId="0" borderId="1" xfId="0" applyFont="1" applyFill="1" applyBorder="1" applyAlignment="1">
      <alignment horizontal="center" vertical="center" wrapText="1"/>
    </xf>
    <xf numFmtId="0" fontId="154" fillId="0" borderId="1" xfId="0" applyFont="1" applyFill="1" applyBorder="1" applyAlignment="1" applyProtection="1">
      <alignment horizontal="center" vertical="center" wrapText="1"/>
    </xf>
    <xf numFmtId="0" fontId="157" fillId="62" borderId="0" xfId="0" applyFont="1" applyFill="1" applyAlignment="1">
      <alignment wrapText="1"/>
    </xf>
    <xf numFmtId="0" fontId="158" fillId="0" borderId="1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16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vertical="center" wrapText="1"/>
    </xf>
    <xf numFmtId="0" fontId="148" fillId="0" borderId="1" xfId="6" applyFont="1" applyFill="1" applyBorder="1" applyAlignment="1">
      <alignment horizontal="left" vertical="center" wrapText="1"/>
    </xf>
    <xf numFmtId="0" fontId="0" fillId="0" borderId="0" xfId="0" applyFont="1" applyFill="1" applyAlignment="1">
      <alignment wrapText="1"/>
    </xf>
    <xf numFmtId="0" fontId="16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3" fillId="0" borderId="16" xfId="0" applyFont="1" applyFill="1" applyBorder="1" applyAlignment="1">
      <alignment vertical="center" wrapText="1"/>
    </xf>
    <xf numFmtId="0" fontId="160" fillId="0" borderId="31" xfId="0" applyFont="1" applyFill="1" applyBorder="1" applyAlignment="1">
      <alignment vertical="center"/>
    </xf>
    <xf numFmtId="0" fontId="153" fillId="0" borderId="16" xfId="0" applyFont="1" applyFill="1" applyBorder="1" applyAlignment="1">
      <alignment horizontal="center" vertical="center" wrapText="1"/>
    </xf>
    <xf numFmtId="0" fontId="158" fillId="0" borderId="1" xfId="0" applyFont="1" applyFill="1" applyBorder="1" applyAlignment="1">
      <alignment vertical="center" wrapText="1"/>
    </xf>
    <xf numFmtId="0" fontId="16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53" fillId="0" borderId="1" xfId="0" applyFont="1" applyFill="1" applyBorder="1" applyAlignment="1">
      <alignment wrapText="1"/>
    </xf>
    <xf numFmtId="0" fontId="159" fillId="0" borderId="1" xfId="0" applyFont="1" applyFill="1" applyBorder="1" applyAlignment="1">
      <alignment wrapText="1"/>
    </xf>
    <xf numFmtId="0" fontId="159" fillId="0" borderId="1" xfId="0" applyNumberFormat="1" applyFont="1" applyFill="1" applyBorder="1" applyAlignment="1">
      <alignment wrapText="1"/>
    </xf>
    <xf numFmtId="0" fontId="159" fillId="0" borderId="1" xfId="0" applyNumberFormat="1" applyFont="1" applyFill="1" applyBorder="1" applyAlignment="1">
      <alignment vertical="center"/>
    </xf>
    <xf numFmtId="0" fontId="159" fillId="0" borderId="1" xfId="0" applyNumberFormat="1" applyFont="1" applyFill="1" applyBorder="1" applyAlignment="1">
      <alignment vertical="center" wrapText="1"/>
    </xf>
    <xf numFmtId="0" fontId="151" fillId="0" borderId="1" xfId="0" applyFont="1" applyFill="1" applyBorder="1" applyAlignment="1">
      <alignment horizontal="center" vertical="center" wrapText="1"/>
    </xf>
    <xf numFmtId="0" fontId="153" fillId="0" borderId="1" xfId="0" applyFont="1" applyFill="1" applyBorder="1" applyAlignment="1">
      <alignment horizontal="center" vertical="center" wrapText="1"/>
    </xf>
    <xf numFmtId="0" fontId="155" fillId="0" borderId="1" xfId="0" applyFont="1" applyFill="1" applyBorder="1" applyAlignment="1">
      <alignment horizontal="center" vertical="center" wrapText="1"/>
    </xf>
    <xf numFmtId="0" fontId="151" fillId="0" borderId="29" xfId="0" applyFont="1" applyFill="1" applyBorder="1" applyAlignment="1">
      <alignment vertical="center" wrapText="1"/>
    </xf>
    <xf numFmtId="0" fontId="151" fillId="0" borderId="1" xfId="0" applyFont="1" applyFill="1" applyBorder="1" applyAlignment="1">
      <alignment vertical="center" wrapText="1"/>
    </xf>
    <xf numFmtId="0" fontId="15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153" fillId="0" borderId="1" xfId="0" applyFont="1" applyFill="1" applyBorder="1" applyAlignment="1">
      <alignment horizontal="center" vertical="center" wrapText="1"/>
    </xf>
    <xf numFmtId="0" fontId="89" fillId="2" borderId="0" xfId="2533" applyFont="1" applyFill="1" applyAlignment="1" applyProtection="1">
      <alignment horizontal="center"/>
    </xf>
    <xf numFmtId="0" fontId="134" fillId="2" borderId="23" xfId="2533" applyFont="1" applyFill="1" applyBorder="1" applyAlignment="1">
      <alignment horizontal="center" vertical="center" wrapText="1"/>
    </xf>
    <xf numFmtId="0" fontId="134" fillId="2" borderId="24" xfId="2533" applyFont="1" applyFill="1" applyBorder="1" applyAlignment="1">
      <alignment horizontal="center" vertical="center" wrapText="1"/>
    </xf>
    <xf numFmtId="0" fontId="134" fillId="2" borderId="25" xfId="2533" applyFont="1" applyFill="1" applyBorder="1" applyAlignment="1">
      <alignment horizontal="center" vertical="center" wrapText="1"/>
    </xf>
    <xf numFmtId="0" fontId="134" fillId="2" borderId="16" xfId="2533" applyFont="1" applyFill="1" applyBorder="1" applyAlignment="1">
      <alignment horizontal="center" vertical="center" wrapText="1"/>
    </xf>
    <xf numFmtId="0" fontId="134" fillId="2" borderId="18" xfId="2533" applyFont="1" applyFill="1" applyBorder="1" applyAlignment="1">
      <alignment horizontal="center" vertical="center" wrapText="1"/>
    </xf>
    <xf numFmtId="0" fontId="83" fillId="2" borderId="23" xfId="2528" applyFont="1" applyFill="1" applyBorder="1" applyAlignment="1">
      <alignment horizontal="center" vertical="center" wrapText="1"/>
    </xf>
    <xf numFmtId="0" fontId="83" fillId="2" borderId="24" xfId="2528" applyFont="1" applyFill="1" applyBorder="1" applyAlignment="1">
      <alignment horizontal="center" vertical="center" wrapText="1"/>
    </xf>
    <xf numFmtId="0" fontId="83" fillId="2" borderId="25" xfId="2528" applyFont="1" applyFill="1" applyBorder="1" applyAlignment="1">
      <alignment horizontal="center" vertical="center" wrapText="1"/>
    </xf>
    <xf numFmtId="0" fontId="109" fillId="2" borderId="0" xfId="2533" applyFont="1" applyFill="1" applyBorder="1" applyAlignment="1">
      <alignment horizontal="center" vertical="center" wrapText="1"/>
    </xf>
    <xf numFmtId="0" fontId="83" fillId="2" borderId="23" xfId="2533" applyFont="1" applyFill="1" applyBorder="1" applyAlignment="1">
      <alignment horizontal="center" vertical="center" wrapText="1"/>
    </xf>
    <xf numFmtId="0" fontId="83" fillId="2" borderId="24" xfId="2533" applyFont="1" applyFill="1" applyBorder="1" applyAlignment="1">
      <alignment horizontal="center" vertical="center" wrapText="1"/>
    </xf>
    <xf numFmtId="0" fontId="83" fillId="2" borderId="25" xfId="2533" applyFont="1" applyFill="1" applyBorder="1" applyAlignment="1">
      <alignment horizontal="center" vertical="center" wrapText="1"/>
    </xf>
    <xf numFmtId="0" fontId="90" fillId="2" borderId="0" xfId="2533" applyFont="1" applyFill="1" applyBorder="1" applyAlignment="1">
      <alignment horizontal="center" vertical="center" wrapText="1"/>
    </xf>
    <xf numFmtId="0" fontId="85" fillId="2" borderId="1" xfId="2533" applyFont="1" applyFill="1" applyBorder="1" applyAlignment="1">
      <alignment horizontal="center" vertical="center" wrapText="1"/>
    </xf>
    <xf numFmtId="0" fontId="85" fillId="2" borderId="1" xfId="2528" applyFont="1" applyFill="1" applyBorder="1" applyAlignment="1">
      <alignment horizontal="center" vertical="center" wrapText="1"/>
    </xf>
    <xf numFmtId="168" fontId="94" fillId="2" borderId="0" xfId="0" applyNumberFormat="1" applyFont="1" applyFill="1" applyAlignment="1">
      <alignment horizontal="center" vertical="center" wrapText="1"/>
    </xf>
    <xf numFmtId="168" fontId="94" fillId="2" borderId="0" xfId="0" applyNumberFormat="1" applyFont="1" applyFill="1" applyBorder="1" applyAlignment="1">
      <alignment horizontal="center" vertical="center" wrapText="1"/>
    </xf>
    <xf numFmtId="1" fontId="85" fillId="2" borderId="1" xfId="0" applyNumberFormat="1" applyFont="1" applyFill="1" applyBorder="1" applyAlignment="1">
      <alignment horizontal="center" vertical="center" wrapText="1"/>
    </xf>
    <xf numFmtId="1" fontId="100" fillId="2" borderId="1" xfId="0" applyNumberFormat="1" applyFont="1" applyFill="1" applyBorder="1" applyAlignment="1" applyProtection="1">
      <alignment horizontal="center" vertical="center" wrapText="1"/>
    </xf>
    <xf numFmtId="0" fontId="85" fillId="2" borderId="1" xfId="0" applyFont="1" applyFill="1" applyBorder="1" applyAlignment="1">
      <alignment horizontal="center" vertical="center" wrapText="1"/>
    </xf>
    <xf numFmtId="1" fontId="89" fillId="2" borderId="1" xfId="0" applyNumberFormat="1" applyFont="1" applyFill="1" applyBorder="1" applyAlignment="1">
      <alignment horizontal="center" vertical="center" wrapText="1"/>
    </xf>
    <xf numFmtId="0" fontId="83" fillId="2" borderId="1" xfId="0" applyFont="1" applyFill="1" applyBorder="1" applyAlignment="1">
      <alignment horizontal="center" vertical="center" wrapText="1"/>
    </xf>
    <xf numFmtId="0" fontId="135" fillId="0" borderId="0" xfId="0" applyFont="1" applyFill="1" applyAlignment="1">
      <alignment horizontal="center" vertical="center" wrapText="1"/>
    </xf>
    <xf numFmtId="0" fontId="94" fillId="2" borderId="17" xfId="0" applyFont="1" applyFill="1" applyBorder="1" applyAlignment="1">
      <alignment horizontal="center" vertical="center" wrapText="1"/>
    </xf>
    <xf numFmtId="0" fontId="140" fillId="60" borderId="23" xfId="2839" applyFont="1" applyFill="1" applyBorder="1" applyAlignment="1">
      <alignment horizontal="center" vertical="center" wrapText="1"/>
    </xf>
    <xf numFmtId="0" fontId="140" fillId="60" borderId="25" xfId="2839" applyFont="1" applyFill="1" applyBorder="1" applyAlignment="1">
      <alignment horizontal="center" vertical="center" wrapText="1"/>
    </xf>
    <xf numFmtId="0" fontId="140" fillId="2" borderId="0" xfId="0" applyFont="1" applyFill="1" applyAlignment="1">
      <alignment horizontal="center" wrapText="1"/>
    </xf>
    <xf numFmtId="0" fontId="142" fillId="2" borderId="0" xfId="0" applyFont="1" applyFill="1" applyAlignment="1">
      <alignment horizontal="center"/>
    </xf>
    <xf numFmtId="0" fontId="148" fillId="0" borderId="16" xfId="0" applyFont="1" applyFill="1" applyBorder="1" applyAlignment="1">
      <alignment vertical="center" wrapText="1"/>
    </xf>
    <xf numFmtId="0" fontId="148" fillId="0" borderId="31" xfId="0" applyFont="1" applyFill="1" applyBorder="1" applyAlignment="1">
      <alignment vertical="center" wrapText="1"/>
    </xf>
    <xf numFmtId="0" fontId="148" fillId="0" borderId="18" xfId="0" applyFont="1" applyFill="1" applyBorder="1" applyAlignment="1">
      <alignment vertical="center" wrapText="1"/>
    </xf>
    <xf numFmtId="0" fontId="148" fillId="0" borderId="16" xfId="0" applyFont="1" applyFill="1" applyBorder="1" applyAlignment="1">
      <alignment horizontal="center" vertical="center" wrapText="1"/>
    </xf>
    <xf numFmtId="0" fontId="148" fillId="0" borderId="31" xfId="0" applyFont="1" applyFill="1" applyBorder="1" applyAlignment="1">
      <alignment horizontal="center" vertical="center" wrapText="1"/>
    </xf>
    <xf numFmtId="0" fontId="148" fillId="0" borderId="18" xfId="0" applyFont="1" applyFill="1" applyBorder="1" applyAlignment="1">
      <alignment horizontal="center" vertical="center" wrapText="1"/>
    </xf>
    <xf numFmtId="0" fontId="153" fillId="0" borderId="16" xfId="0" applyFont="1" applyFill="1" applyBorder="1" applyAlignment="1">
      <alignment vertical="center" wrapText="1"/>
    </xf>
    <xf numFmtId="0" fontId="153" fillId="0" borderId="18" xfId="0" applyFont="1" applyFill="1" applyBorder="1" applyAlignment="1">
      <alignment vertical="center" wrapText="1"/>
    </xf>
    <xf numFmtId="0" fontId="153" fillId="0" borderId="16" xfId="0" applyFont="1" applyFill="1" applyBorder="1" applyAlignment="1">
      <alignment horizontal="center" vertical="center" wrapText="1"/>
    </xf>
    <xf numFmtId="0" fontId="153" fillId="0" borderId="18" xfId="0" applyFont="1" applyFill="1" applyBorder="1" applyAlignment="1">
      <alignment horizontal="center" vertical="center" wrapText="1"/>
    </xf>
    <xf numFmtId="0" fontId="155" fillId="0" borderId="1" xfId="0" applyFont="1" applyFill="1" applyBorder="1" applyAlignment="1">
      <alignment horizontal="center" vertical="center" wrapText="1"/>
    </xf>
    <xf numFmtId="0" fontId="153" fillId="0" borderId="1" xfId="0" applyFont="1" applyFill="1" applyBorder="1" applyAlignment="1">
      <alignment vertical="center" wrapText="1"/>
    </xf>
    <xf numFmtId="0" fontId="154" fillId="0" borderId="1" xfId="0" applyFont="1" applyFill="1" applyBorder="1" applyAlignment="1" applyProtection="1">
      <alignment horizontal="center" vertical="center" wrapText="1"/>
    </xf>
    <xf numFmtId="0" fontId="153" fillId="0" borderId="0" xfId="0" applyFont="1" applyFill="1" applyAlignment="1">
      <alignment horizontal="center" vertical="center" wrapText="1"/>
    </xf>
    <xf numFmtId="0" fontId="152" fillId="0" borderId="0" xfId="0" applyFont="1" applyFill="1" applyAlignment="1">
      <alignment horizontal="center" wrapText="1"/>
    </xf>
    <xf numFmtId="14" fontId="151" fillId="0" borderId="17" xfId="0" applyNumberFormat="1" applyFont="1" applyFill="1" applyBorder="1" applyAlignment="1">
      <alignment horizontal="center" vertical="center" wrapText="1"/>
    </xf>
    <xf numFmtId="14" fontId="151" fillId="0" borderId="30" xfId="0" applyNumberFormat="1" applyFont="1" applyFill="1" applyBorder="1" applyAlignment="1">
      <alignment horizontal="center" vertical="center" wrapText="1"/>
    </xf>
    <xf numFmtId="0" fontId="151" fillId="0" borderId="26" xfId="0" applyFont="1" applyFill="1" applyBorder="1" applyAlignment="1">
      <alignment horizontal="center" vertical="center" wrapText="1"/>
    </xf>
    <xf numFmtId="0" fontId="151" fillId="0" borderId="27" xfId="0" applyFont="1" applyFill="1" applyBorder="1" applyAlignment="1">
      <alignment horizontal="center" vertical="center" wrapText="1"/>
    </xf>
    <xf numFmtId="0" fontId="151" fillId="0" borderId="28" xfId="0" applyFont="1" applyFill="1" applyBorder="1" applyAlignment="1">
      <alignment horizontal="center" vertical="center" wrapText="1"/>
    </xf>
    <xf numFmtId="0" fontId="151" fillId="0" borderId="1" xfId="0" applyFont="1" applyFill="1" applyBorder="1" applyAlignment="1">
      <alignment vertical="center" wrapText="1"/>
    </xf>
    <xf numFmtId="0" fontId="151" fillId="0" borderId="1" xfId="0" applyFont="1" applyFill="1" applyBorder="1" applyAlignment="1">
      <alignment horizontal="center" vertical="center" wrapText="1"/>
    </xf>
    <xf numFmtId="0" fontId="151" fillId="0" borderId="16" xfId="0" applyFont="1" applyFill="1" applyBorder="1" applyAlignment="1">
      <alignment horizontal="center" vertical="center" wrapText="1"/>
    </xf>
    <xf numFmtId="0" fontId="151" fillId="0" borderId="18" xfId="0" applyFont="1" applyFill="1" applyBorder="1" applyAlignment="1">
      <alignment horizontal="center" vertical="center" wrapText="1"/>
    </xf>
    <xf numFmtId="0" fontId="153" fillId="0" borderId="1" xfId="0" applyFont="1" applyFill="1" applyBorder="1" applyAlignment="1">
      <alignment horizontal="center" vertical="center" wrapText="1"/>
    </xf>
    <xf numFmtId="0" fontId="146" fillId="0" borderId="26" xfId="0" applyFont="1" applyFill="1" applyBorder="1" applyAlignment="1">
      <alignment horizontal="center" vertical="center" wrapText="1"/>
    </xf>
    <xf numFmtId="0" fontId="146" fillId="0" borderId="27" xfId="0" applyFont="1" applyFill="1" applyBorder="1" applyAlignment="1">
      <alignment horizontal="center" vertical="center" wrapText="1"/>
    </xf>
    <xf numFmtId="0" fontId="146" fillId="0" borderId="1" xfId="0" applyFont="1" applyFill="1" applyBorder="1" applyAlignment="1">
      <alignment horizontal="center" vertical="center" wrapText="1"/>
    </xf>
    <xf numFmtId="0" fontId="146" fillId="0" borderId="16" xfId="0" applyFont="1" applyFill="1" applyBorder="1" applyAlignment="1">
      <alignment horizontal="center" vertical="center" wrapText="1"/>
    </xf>
    <xf numFmtId="0" fontId="146" fillId="0" borderId="18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31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right" vertical="center" wrapText="1"/>
    </xf>
    <xf numFmtId="0" fontId="0" fillId="0" borderId="31" xfId="0" applyFont="1" applyFill="1" applyBorder="1" applyAlignment="1">
      <alignment horizontal="right" vertical="center" wrapText="1"/>
    </xf>
    <xf numFmtId="0" fontId="0" fillId="0" borderId="18" xfId="0" applyFont="1" applyFill="1" applyBorder="1" applyAlignment="1">
      <alignment horizontal="righ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left" vertical="center" wrapText="1"/>
    </xf>
    <xf numFmtId="0" fontId="142" fillId="2" borderId="0" xfId="0" applyFont="1" applyFill="1" applyAlignment="1">
      <alignment horizontal="left" vertical="top" wrapText="1"/>
    </xf>
    <xf numFmtId="0" fontId="0" fillId="62" borderId="0" xfId="0" applyNumberFormat="1" applyFill="1"/>
    <xf numFmtId="0" fontId="0" fillId="0" borderId="0" xfId="0" applyNumberFormat="1" applyFill="1" applyAlignment="1">
      <alignment wrapText="1"/>
    </xf>
    <xf numFmtId="0" fontId="0" fillId="0" borderId="0" xfId="0" applyNumberFormat="1" applyFill="1" applyAlignment="1">
      <alignment vertical="center" wrapText="1"/>
    </xf>
  </cellXfs>
  <cellStyles count="3046">
    <cellStyle name=" 1" xfId="13"/>
    <cellStyle name=" 1 2" xfId="11"/>
    <cellStyle name="???????" xfId="14"/>
    <cellStyle name="????????" xfId="16"/>
    <cellStyle name="???????? [0]" xfId="12"/>
    <cellStyle name="??????????" xfId="10"/>
    <cellStyle name="?????????? [0]" xfId="15"/>
    <cellStyle name="???????????" xfId="9"/>
    <cellStyle name="????????????? ???????????" xfId="21"/>
    <cellStyle name="??????????_01kich10_1047-1050" xfId="22"/>
    <cellStyle name="????????_ ?? 25 ???" xfId="23"/>
    <cellStyle name="???????_ ????.???" xfId="24"/>
    <cellStyle name="??????_ ?? 25 ???" xfId="25"/>
    <cellStyle name="?’ћѓћ‚›‰" xfId="26"/>
    <cellStyle name="_!ХИСОБОТ ЖАДВАЛЛАРИ 2008 итог" xfId="27"/>
    <cellStyle name="_!ХИСОБОТ ЖАДВАЛЛАРИ 2008 итог_2.Куролли Кучлар хисоботи 1-март холатида Вазирликка" xfId="28"/>
    <cellStyle name="_01kich10_1047-1050" xfId="29"/>
    <cellStyle name="_1046-СВОД-охирги" xfId="30"/>
    <cellStyle name="_12 ойлик касбга укитиш, жамоат иши" xfId="31"/>
    <cellStyle name="_12 ойлик касбга укитиш, жамоат иши_2016 й ИЮН АСЛlИ" xfId="32"/>
    <cellStyle name="_12 ойлик касбга укитиш, жамоат иши_2016 й МАЙ АСЛlИ" xfId="33"/>
    <cellStyle name="_2.45 таблица ижтимоий" xfId="34"/>
    <cellStyle name="_2.45 таблица ижтимоий_16 апрел ойи манзилли" xfId="35"/>
    <cellStyle name="_2.45 таблица ижтимоий_16 илова ИЮН ойи адрес.готов" xfId="36"/>
    <cellStyle name="_2.45 таблица ижтимоий_2010 ДАСТУР ЗОКИР АКАГА СОРТИРОВКА ТАСДИК" xfId="37"/>
    <cellStyle name="_2.45 таблица ижтимоий_2010 ДАСТУР КФЙ ва МФЙ ТАСДИК 2" xfId="38"/>
    <cellStyle name="_2.45 таблица ижтимоий_5-жадвал" xfId="39"/>
    <cellStyle name="_2.45 таблица ижтимоий_Бухоро вилоят Бандалик-2010" xfId="40"/>
    <cellStyle name="_2.45 таблица ижтимоий_Бухоро вилоятБандалик" xfId="41"/>
    <cellStyle name="_2.45 таблица ижтимоий_Бухоро вилоятБандалик-2010" xfId="42"/>
    <cellStyle name="_2.45 таблица ижтимоий_Бухоро вилоятБандалик-20102" xfId="43"/>
    <cellStyle name="_2.45 таблица ижтимоий_ДАСТУР ИЖРОСИ 6 ОЙЛИК АЛОХИДА" xfId="44"/>
    <cellStyle name="_2.45 таблица ижтимоий_Илхомбек 1 - 8 гача жадвали" xfId="45"/>
    <cellStyle name="_2.45 таблица ижтимоий_Илхомбек 1-13 дан жадвали" xfId="46"/>
    <cellStyle name="_2.45 таблица ижтимоий_КТВФЙ ДАСТУРИ КАШКАДАРЁ МАНЗИЛЛИ РУЙХАТ3" xfId="47"/>
    <cellStyle name="_2.45 таблица ижтимоий_КФЙ ва МФЙ буйича дастур" xfId="48"/>
    <cellStyle name="_2.45 таблица ижтимоий_МАНЗИЛЛИ РУЙХАТ 9 - 16 гача жадвали ЯНГИСИ" xfId="49"/>
    <cellStyle name="_2.45 таблица ижтимоий_СВОД.. 2010 йил ДАСТУРИ" xfId="50"/>
    <cellStyle name="_2.45 таблица ижтимоий_ФОРМА манзилли рўйхат" xfId="51"/>
    <cellStyle name="_2.45 таблица ижтимоий_ЯНГИ ОБЪЕКТ ВА КЕНГАЙТИРИШ ОХИРГИСИ 1-2 ИЛОВА 2010 ДАСТУР" xfId="52"/>
    <cellStyle name="_2.46 таблица ижтимоий" xfId="53"/>
    <cellStyle name="_2.46 таблица ижтимоий_16 апрел ойи манзилли" xfId="54"/>
    <cellStyle name="_2.46 таблица ижтимоий_16 илова ИЮН ойи адрес.готов" xfId="55"/>
    <cellStyle name="_2.46 таблица ижтимоий_2010 ДАСТУР ЗОКИР АКАГА СОРТИРОВКА ТАСДИК" xfId="56"/>
    <cellStyle name="_2.46 таблица ижтимоий_2010 ДАСТУР КФЙ ва МФЙ ТАСДИК 2" xfId="57"/>
    <cellStyle name="_2.46 таблица ижтимоий_5-жадвал" xfId="58"/>
    <cellStyle name="_2.46 таблица ижтимоий_Бухоро вилоят Бандалик-2010" xfId="59"/>
    <cellStyle name="_2.46 таблица ижтимоий_Бухоро вилоятБандалик" xfId="60"/>
    <cellStyle name="_2.46 таблица ижтимоий_Бухоро вилоятБандалик-2010" xfId="61"/>
    <cellStyle name="_2.46 таблица ижтимоий_Бухоро вилоятБандалик-20102" xfId="62"/>
    <cellStyle name="_2.46 таблица ижтимоий_ДАСТУР ИЖРОСИ 6 ОЙЛИК АЛОХИДА" xfId="63"/>
    <cellStyle name="_2.46 таблица ижтимоий_Илхомбек 1 - 8 гача жадвали" xfId="64"/>
    <cellStyle name="_2.46 таблица ижтимоий_Илхомбек 1-13 дан жадвали" xfId="65"/>
    <cellStyle name="_2.46 таблица ижтимоий_КТВФЙ ДАСТУРИ КАШКАДАРЁ МАНЗИЛЛИ РУЙХАТ3" xfId="66"/>
    <cellStyle name="_2.46 таблица ижтимоий_КФЙ ва МФЙ буйича дастур" xfId="67"/>
    <cellStyle name="_2.46 таблица ижтимоий_МАНЗИЛЛИ РУЙХАТ 9 - 16 гача жадвали ЯНГИСИ" xfId="68"/>
    <cellStyle name="_2.46 таблица ижтимоий_СВОД.. 2010 йил ДАСТУРИ" xfId="69"/>
    <cellStyle name="_2.46 таблица ижтимоий_ФОРМА манзилли рўйхат" xfId="70"/>
    <cellStyle name="_2.46 таблица ижтимоий_ЯНГИ ОБЪЕКТ ВА КЕНГАЙТИРИШ ОХИРГИСИ 1-2 ИЛОВА 2010 ДАСТУР" xfId="71"/>
    <cellStyle name="_2.58 таблица ВЭС" xfId="72"/>
    <cellStyle name="_2.58 таблица ВЭС_16 апрел ойи манзилли" xfId="73"/>
    <cellStyle name="_2.58 таблица ВЭС_16 илова ИЮН ойи адрес.готов" xfId="74"/>
    <cellStyle name="_2.58 таблица ВЭС_2010 ДАСТУР ЗОКИР АКАГА СОРТИРОВКА ТАСДИК" xfId="75"/>
    <cellStyle name="_2.58 таблица ВЭС_2010 ДАСТУР КФЙ ва МФЙ ТАСДИК 2" xfId="76"/>
    <cellStyle name="_2.58 таблица ВЭС_5-жадвал" xfId="77"/>
    <cellStyle name="_2.58 таблица ВЭС_Бухоро вилоят Бандалик-2010" xfId="78"/>
    <cellStyle name="_2.58 таблица ВЭС_Бухоро вилоятБандалик" xfId="79"/>
    <cellStyle name="_2.58 таблица ВЭС_Бухоро вилоятБандалик-2010" xfId="80"/>
    <cellStyle name="_2.58 таблица ВЭС_Бухоро вилоятБандалик-20102" xfId="81"/>
    <cellStyle name="_2.58 таблица ВЭС_ДАСТУР ИЖРОСИ 6 ОЙЛИК АЛОХИДА" xfId="82"/>
    <cellStyle name="_2.58 таблица ВЭС_Илхомбек 1 - 8 гача жадвали" xfId="83"/>
    <cellStyle name="_2.58 таблица ВЭС_Илхомбек 1-13 дан жадвали" xfId="84"/>
    <cellStyle name="_2.58 таблица ВЭС_КТВФЙ ДАСТУРИ КАШКАДАРЁ МАНЗИЛЛИ РУЙХАТ3" xfId="85"/>
    <cellStyle name="_2.58 таблица ВЭС_КФЙ ва МФЙ буйича дастур" xfId="86"/>
    <cellStyle name="_2.58 таблица ВЭС_МАНЗИЛЛИ РУЙХАТ 9 - 16 гача жадвали ЯНГИСИ" xfId="87"/>
    <cellStyle name="_2.58 таблица ВЭС_СВОД.. 2010 йил ДАСТУРИ" xfId="88"/>
    <cellStyle name="_2.58 таблица ВЭС_ФОРМА манзилли рўйхат" xfId="89"/>
    <cellStyle name="_2.58 таблица ВЭС_ЯНГИ ОБЪЕКТ ВА КЕНГАЙТИРИШ ОХИРГИСИ 1-2 ИЛОВА 2010 ДАСТУР" xfId="90"/>
    <cellStyle name="_2.58 узгаргани" xfId="91"/>
    <cellStyle name="_2.58 узгаргани_�����-041009" xfId="92"/>
    <cellStyle name="_2.58 узгаргани_�����-041009_2012 КХК бириктириш" xfId="93"/>
    <cellStyle name="_2.58 узгаргани_16 апрел ойи манзилли" xfId="94"/>
    <cellStyle name="_2.58 узгаргани_16 илова ИЮН ойи адрес.готов" xfId="95"/>
    <cellStyle name="_2.58 узгаргани_2010 ДАСТУР ЗОКИР АКАГА СОРТИРОВКА ТАСДИК" xfId="96"/>
    <cellStyle name="_2.58 узгаргани_2010 ДАСТУР КФЙ ва МФЙ ТАСДИК 2" xfId="97"/>
    <cellStyle name="_2.58 узгаргани_2010 йил дастур кфй ва мфй кесимида" xfId="98"/>
    <cellStyle name="_2.58 узгаргани_2010 йил дастур кфй ва мфй кесимида_2012 КХК бириктириш" xfId="99"/>
    <cellStyle name="_2.58 узгаргани_2010 йил дастур охирги вариант" xfId="100"/>
    <cellStyle name="_2.58 узгаргани_2010 йил дастур охирги вариант_2012 КХК бириктириш" xfId="101"/>
    <cellStyle name="_2.58 узгаргани_2011 1  ДАСТУРl" xfId="102"/>
    <cellStyle name="_2.58 узгаргани_2012 КХК бириктириш" xfId="103"/>
    <cellStyle name="_2.58 узгаргани_2012-МАНЗИЛЛИ ДАСТУР-ФОРМА" xfId="104"/>
    <cellStyle name="_2.58 узгаргани_5-жадвал" xfId="105"/>
    <cellStyle name="_2.58 узгаргани_5-жадвал_2012 КХК бириктириш" xfId="106"/>
    <cellStyle name="_2.58 узгаргани_АБЛУХАЛИДАН ОЛИНГАН БИРИКТИРИШ ЖАДВАЛИ" xfId="107"/>
    <cellStyle name="_2.58 узгаргани_АБЛУХАЛИДАН ОЛИНГАН БИРИКТИРИШ ЖАДВАЛИ_2012 КХК бириктириш" xfId="108"/>
    <cellStyle name="_2.58 узгаргани_Ангор тумани" xfId="109"/>
    <cellStyle name="_2.58 узгаргани_Ангор тумани_2012 КХК бириктириш" xfId="110"/>
    <cellStyle name="_2.58 узгаргани_Бухоро вилоят Бандалик-2010" xfId="111"/>
    <cellStyle name="_2.58 узгаргани_Бухоро вилоят Бандалик-2010_2012 КХК бириктириш" xfId="112"/>
    <cellStyle name="_2.58 узгаргани_Бухоро вилоятБандалик" xfId="113"/>
    <cellStyle name="_2.58 узгаргани_Бухоро вилоятБандалик_2012 КХК бириктириш" xfId="114"/>
    <cellStyle name="_2.58 узгаргани_Бухоро вилоятБандалик-2010" xfId="115"/>
    <cellStyle name="_2.58 узгаргани_Бухоро вилоятБандалик-2010_2012 КХК бириктириш" xfId="116"/>
    <cellStyle name="_2.58 узгаргани_Бухоро вилоятБандалик-20102" xfId="117"/>
    <cellStyle name="_2.58 узгаргани_Бухоро вилоятБандалик-20102_2012 КХК бириктириш" xfId="118"/>
    <cellStyle name="_2.58 узгаргани_Бухоро тумани 2010 йил дастури" xfId="119"/>
    <cellStyle name="_2.58 узгаргани_Бухоро тумани 2010 йил дастури_2012 КХК бириктириш" xfId="120"/>
    <cellStyle name="_2.58 узгаргани_Вилоят ФОРМА манзилли рўйхат" xfId="121"/>
    <cellStyle name="_2.58 узгаргани_Вилоят ФОРМА манзилли рўйхат_2012 КХК бириктириш" xfId="122"/>
    <cellStyle name="_2.58 узгаргани_ДАСТУР ИЖРОСИ 6 ОЙЛИК АЛОХИДА" xfId="123"/>
    <cellStyle name="_2.58 узгаргани_Дастур формалари 2010" xfId="124"/>
    <cellStyle name="_2.58 узгаргани_Дастур формалари 2010_2012 КХК бириктириш" xfId="125"/>
    <cellStyle name="_2.58 узгаргани_ДАСТУР-2012 айларга болингени КАСАНА" xfId="126"/>
    <cellStyle name="_2.58 узгаргани_Илхомбек 1 - 8 гача жадвали" xfId="127"/>
    <cellStyle name="_2.58 узгаргани_Илхомбек 1-13 дан жадвали" xfId="128"/>
    <cellStyle name="_2.58 узгаргани_Касана дастур-2011" xfId="129"/>
    <cellStyle name="_2.58 узгаргани_КК дастур 041009" xfId="130"/>
    <cellStyle name="_2.58 узгаргани_КК дастур 041009_2012 КХК бириктириш" xfId="131"/>
    <cellStyle name="_2.58 узгаргани_КТВФЙ ДАСТУРИ КАШКАДАРЁ МАНЗИЛЛИ РУЙХАТ3" xfId="132"/>
    <cellStyle name="_2.58 узгаргани_КФЙ ва МФЙ буйича дастур" xfId="133"/>
    <cellStyle name="_2.58 узгаргани_МАНЗИЛЛИ РУЙХАТ 9 - 16 гача жадвали ЯНГИСИ" xfId="134"/>
    <cellStyle name="_2.58 узгаргани_Нам дастур 2009-2012 (ўзбек)" xfId="135"/>
    <cellStyle name="_2.58 узгаргани_Нам дастур 2009-2012 (ўзбек)_2010 ДАСТУР ЗОКИР АКАГА СОРТИРОВКА ТАСДИК" xfId="136"/>
    <cellStyle name="_2.58 узгаргани_Нам дастур 2009-2012 (ўзбек)_2010 ДАСТУР КФЙ ва МФЙ ТАСДИК 2" xfId="137"/>
    <cellStyle name="_2.58 узгаргани_Нам дастур 2009-2012 (ўзбек)_2012 КХК бириктириш" xfId="138"/>
    <cellStyle name="_2.58 узгаргани_Нам дастур 2009-2012 (ўзбек)_КФЙ ва МФЙ буйича дастур" xfId="139"/>
    <cellStyle name="_2.58 узгаргани_Нам дастур 2009-2012 (ўзбек)_СВОД.. 2010 йил ДАСТУРИ" xfId="140"/>
    <cellStyle name="_2.58 узгаргани_Нам дастур 2009-2012 (ўзбек)_ЯНГИ ОБЪЕКТ ВА КЕНГАЙТИРИШ ОХИРГИСИ 1-2 ИЛОВА 2010 ДАСТУР" xfId="141"/>
    <cellStyle name="_2.58 узгаргани_Прог-2010 5.10.09" xfId="142"/>
    <cellStyle name="_2.58 узгаргани_Прог-2010 5.10.09_2012 КХК бириктириш" xfId="143"/>
    <cellStyle name="_2.58 узгаргани_Прог-2010 Посл 5.10.09" xfId="144"/>
    <cellStyle name="_2.58 узгаргани_СВОД.. 2010 йил ДАСТУРИ" xfId="145"/>
    <cellStyle name="_2.58 узгаргани_сентябр иш урни" xfId="146"/>
    <cellStyle name="_2.58 узгаргани_сентябр иш урни_2012 КХК бириктириш" xfId="147"/>
    <cellStyle name="_2.58 узгаргани_Сурхондарё 2010 йил дастур" xfId="148"/>
    <cellStyle name="_2.58 узгаргани_Сурхондарё 2010 йил дастур_2012 КХК бириктириш" xfId="149"/>
    <cellStyle name="_2.58 узгаргани_ФОРМА манзилли рўйхат" xfId="150"/>
    <cellStyle name="_2.58 узгаргани_формалар" xfId="151"/>
    <cellStyle name="_2.58 узгаргани_формалар янги" xfId="152"/>
    <cellStyle name="_2.58 узгаргани_формалар янги_2012 КХК бириктириш" xfId="153"/>
    <cellStyle name="_2.58 узгаргани_формалар_2012 КХК бириктириш" xfId="154"/>
    <cellStyle name="_2.58 узгаргани_Форма-Прог-НРМ-2010" xfId="155"/>
    <cellStyle name="_2.58 узгаргани_Форма-Прог-НРМ-2010 01.10.09" xfId="156"/>
    <cellStyle name="_2.58 узгаргани_Форма-Прог-НРМ-2010 01.10.09_2012 КХК бириктириш" xfId="157"/>
    <cellStyle name="_2.58 узгаргани_Форма-Прог-НРМ-2010 5.10.09" xfId="158"/>
    <cellStyle name="_2.58 узгаргани_Форма-Прог-НРМ-2010 5.10.09 Минтруд" xfId="159"/>
    <cellStyle name="_2.58 узгаргани_Форма-Прог-НРМ-2010 5.10.09 Минтруд_2012 КХК бириктириш" xfId="160"/>
    <cellStyle name="_2.58 узгаргани_Форма-Прог-НРМ-2010 5.10.09_2012 КХК бириктириш" xfId="161"/>
    <cellStyle name="_2.58 узгаргани_Форма-Прог-НРМ-2010_2012 КХК бириктириш" xfId="162"/>
    <cellStyle name="_2.58 узгаргани_Хужайли касаначи ДАСТУР-2011" xfId="163"/>
    <cellStyle name="_2.58 узгаргани_Хужайли т." xfId="164"/>
    <cellStyle name="_2.58 узгаргани_ХЎЖАЙЛИ Т.2012-МАНЗИЛЛИ ДАСТУР" xfId="165"/>
    <cellStyle name="_2.58 узгаргани_ЯНГИ ОБЪЕКТ ВА КЕНГАЙТИРИШ ОХИРГИСИ 1-2 ИЛОВА 2010 ДАСТУР" xfId="166"/>
    <cellStyle name="_2008 КХ ЯНГИ ДАСТУР" xfId="167"/>
    <cellStyle name="_2008 КХ ЯНГИ ДАСТУР_�����-041009" xfId="168"/>
    <cellStyle name="_2008 КХ ЯНГИ ДАСТУР_�����-041009_2012 КХК бириктириш" xfId="169"/>
    <cellStyle name="_2008 КХ ЯНГИ ДАСТУР_16 апрел ойи манзилли" xfId="170"/>
    <cellStyle name="_2008 КХ ЯНГИ ДАСТУР_16 илова ИЮН ойи адрес.готов" xfId="171"/>
    <cellStyle name="_2008 КХ ЯНГИ ДАСТУР_2010 ДАСТУР ЗОКИР АКАГА СОРТИРОВКА ТАСДИК" xfId="172"/>
    <cellStyle name="_2008 КХ ЯНГИ ДАСТУР_2010 ДАСТУР КФЙ ва МФЙ ТАСДИК 2" xfId="173"/>
    <cellStyle name="_2008 КХ ЯНГИ ДАСТУР_2010 йил дастур кфй ва мфй кесимида" xfId="174"/>
    <cellStyle name="_2008 КХ ЯНГИ ДАСТУР_2010 йил дастур кфй ва мфй кесимида_2012 КХК бириктириш" xfId="175"/>
    <cellStyle name="_2008 КХ ЯНГИ ДАСТУР_2010 йил дастур охирги вариант" xfId="176"/>
    <cellStyle name="_2008 КХ ЯНГИ ДАСТУР_2010 йил дастур охирги вариант_2012 КХК бириктириш" xfId="177"/>
    <cellStyle name="_2008 КХ ЯНГИ ДАСТУР_2011 1  ДАСТУРl" xfId="178"/>
    <cellStyle name="_2008 КХ ЯНГИ ДАСТУР_2012 КХК бириктириш" xfId="179"/>
    <cellStyle name="_2008 КХ ЯНГИ ДАСТУР_2012-МАНЗИЛЛИ ДАСТУР-ФОРМА" xfId="180"/>
    <cellStyle name="_2008 КХ ЯНГИ ДАСТУР_5-жадвал" xfId="181"/>
    <cellStyle name="_2008 КХ ЯНГИ ДАСТУР_5-жадвал_2012 КХК бириктириш" xfId="182"/>
    <cellStyle name="_2008 КХ ЯНГИ ДАСТУР_АБЛУХАЛИДАН ОЛИНГАН БИРИКТИРИШ ЖАДВАЛИ" xfId="183"/>
    <cellStyle name="_2008 КХ ЯНГИ ДАСТУР_АБЛУХАЛИДАН ОЛИНГАН БИРИКТИРИШ ЖАДВАЛИ_2012 КХК бириктириш" xfId="184"/>
    <cellStyle name="_2008 КХ ЯНГИ ДАСТУР_Ангор тумани" xfId="185"/>
    <cellStyle name="_2008 КХ ЯНГИ ДАСТУР_Ангор тумани_2012 КХК бириктириш" xfId="186"/>
    <cellStyle name="_2008 КХ ЯНГИ ДАСТУР_Бухоро вилоят Бандалик-2010" xfId="187"/>
    <cellStyle name="_2008 КХ ЯНГИ ДАСТУР_Бухоро вилоят Бандалик-2010_2012 КХК бириктириш" xfId="188"/>
    <cellStyle name="_2008 КХ ЯНГИ ДАСТУР_Бухоро вилоятБандалик" xfId="189"/>
    <cellStyle name="_2008 КХ ЯНГИ ДАСТУР_Бухоро вилоятБандалик_2012 КХК бириктириш" xfId="190"/>
    <cellStyle name="_2008 КХ ЯНГИ ДАСТУР_Бухоро вилоятБандалик-2010" xfId="191"/>
    <cellStyle name="_2008 КХ ЯНГИ ДАСТУР_Бухоро вилоятБандалик-2010_2012 КХК бириктириш" xfId="192"/>
    <cellStyle name="_2008 КХ ЯНГИ ДАСТУР_Бухоро вилоятБандалик-20102" xfId="193"/>
    <cellStyle name="_2008 КХ ЯНГИ ДАСТУР_Бухоро вилоятБандалик-20102_2012 КХК бириктириш" xfId="194"/>
    <cellStyle name="_2008 КХ ЯНГИ ДАСТУР_Бухоро тумани 2010 йил дастури" xfId="195"/>
    <cellStyle name="_2008 КХ ЯНГИ ДАСТУР_Бухоро тумани 2010 йил дастури_2012 КХК бириктириш" xfId="196"/>
    <cellStyle name="_2008 КХ ЯНГИ ДАСТУР_Вилоят ФОРМА манзилли рўйхат" xfId="197"/>
    <cellStyle name="_2008 КХ ЯНГИ ДАСТУР_Вилоят ФОРМА манзилли рўйхат_2012 КХК бириктириш" xfId="198"/>
    <cellStyle name="_2008 КХ ЯНГИ ДАСТУР_ДАСТУР ИЖРОСИ 6 ОЙЛИК АЛОХИДА" xfId="199"/>
    <cellStyle name="_2008 КХ ЯНГИ ДАСТУР_Дастур формалари 2010" xfId="200"/>
    <cellStyle name="_2008 КХ ЯНГИ ДАСТУР_Дастур формалари 2010_2012 КХК бириктириш" xfId="201"/>
    <cellStyle name="_2008 КХ ЯНГИ ДАСТУР_ДАСТУР-2012 айларга болингени КАСАНА" xfId="202"/>
    <cellStyle name="_2008 КХ ЯНГИ ДАСТУР_Илхомбек 1 - 8 гача жадвали" xfId="203"/>
    <cellStyle name="_2008 КХ ЯНГИ ДАСТУР_Илхомбек 1-13 дан жадвали" xfId="204"/>
    <cellStyle name="_2008 КХ ЯНГИ ДАСТУР_Касана дастур-2011" xfId="205"/>
    <cellStyle name="_2008 КХ ЯНГИ ДАСТУР_КК дастур 041009" xfId="206"/>
    <cellStyle name="_2008 КХ ЯНГИ ДАСТУР_КК дастур 041009_2012 КХК бириктириш" xfId="207"/>
    <cellStyle name="_2008 КХ ЯНГИ ДАСТУР_КТВФЙ ДАСТУРИ КАШКАДАРЁ МАНЗИЛЛИ РУЙХАТ3" xfId="208"/>
    <cellStyle name="_2008 КХ ЯНГИ ДАСТУР_КФЙ ва МФЙ буйича дастур" xfId="209"/>
    <cellStyle name="_2008 КХ ЯНГИ ДАСТУР_МАНЗИЛЛИ РУЙХАТ 9 - 16 гача жадвали ЯНГИСИ" xfId="210"/>
    <cellStyle name="_2008 КХ ЯНГИ ДАСТУР_Нам дастур 2009-2012 (ўзбек)" xfId="211"/>
    <cellStyle name="_2008 КХ ЯНГИ ДАСТУР_Нам дастур 2009-2012 (ўзбек)_2010 ДАСТУР ЗОКИР АКАГА СОРТИРОВКА ТАСДИК" xfId="212"/>
    <cellStyle name="_2008 КХ ЯНГИ ДАСТУР_Нам дастур 2009-2012 (ўзбек)_2010 ДАСТУР КФЙ ва МФЙ ТАСДИК 2" xfId="213"/>
    <cellStyle name="_2008 КХ ЯНГИ ДАСТУР_Нам дастур 2009-2012 (ўзбек)_2012 КХК бириктириш" xfId="214"/>
    <cellStyle name="_2008 КХ ЯНГИ ДАСТУР_Нам дастур 2009-2012 (ўзбек)_КФЙ ва МФЙ буйича дастур" xfId="215"/>
    <cellStyle name="_2008 КХ ЯНГИ ДАСТУР_Нам дастур 2009-2012 (ўзбек)_СВОД.. 2010 йил ДАСТУРИ" xfId="216"/>
    <cellStyle name="_2008 КХ ЯНГИ ДАСТУР_Нам дастур 2009-2012 (ўзбек)_ЯНГИ ОБЪЕКТ ВА КЕНГАЙТИРИШ ОХИРГИСИ 1-2 ИЛОВА 2010 ДАСТУР" xfId="217"/>
    <cellStyle name="_2008 КХ ЯНГИ ДАСТУР_Прог-2010 5.10.09" xfId="218"/>
    <cellStyle name="_2008 КХ ЯНГИ ДАСТУР_Прог-2010 5.10.09_2012 КХК бириктириш" xfId="219"/>
    <cellStyle name="_2008 КХ ЯНГИ ДАСТУР_Прог-2010 Посл 5.10.09" xfId="220"/>
    <cellStyle name="_2008 КХ ЯНГИ ДАСТУР_СВОД.. 2010 йил ДАСТУРИ" xfId="221"/>
    <cellStyle name="_2008 КХ ЯНГИ ДАСТУР_сентябр иш урни" xfId="222"/>
    <cellStyle name="_2008 КХ ЯНГИ ДАСТУР_сентябр иш урни_2012 КХК бириктириш" xfId="223"/>
    <cellStyle name="_2008 КХ ЯНГИ ДАСТУР_Сурхондарё 2010 йил дастур" xfId="224"/>
    <cellStyle name="_2008 КХ ЯНГИ ДАСТУР_Сурхондарё 2010 йил дастур_2012 КХК бириктириш" xfId="225"/>
    <cellStyle name="_2008 КХ ЯНГИ ДАСТУР_ФОРМА манзилли рўйхат" xfId="226"/>
    <cellStyle name="_2008 КХ ЯНГИ ДАСТУР_формалар" xfId="227"/>
    <cellStyle name="_2008 КХ ЯНГИ ДАСТУР_формалар янги" xfId="228"/>
    <cellStyle name="_2008 КХ ЯНГИ ДАСТУР_формалар янги_2012 КХК бириктириш" xfId="229"/>
    <cellStyle name="_2008 КХ ЯНГИ ДАСТУР_формалар_2012 КХК бириктириш" xfId="230"/>
    <cellStyle name="_2008 КХ ЯНГИ ДАСТУР_Форма-Прог-НРМ-2010" xfId="231"/>
    <cellStyle name="_2008 КХ ЯНГИ ДАСТУР_Форма-Прог-НРМ-2010 01.10.09" xfId="232"/>
    <cellStyle name="_2008 КХ ЯНГИ ДАСТУР_Форма-Прог-НРМ-2010 01.10.09_2012 КХК бириктириш" xfId="233"/>
    <cellStyle name="_2008 КХ ЯНГИ ДАСТУР_Форма-Прог-НРМ-2010 5.10.09" xfId="234"/>
    <cellStyle name="_2008 КХ ЯНГИ ДАСТУР_Форма-Прог-НРМ-2010 5.10.09 Минтруд" xfId="235"/>
    <cellStyle name="_2008 КХ ЯНГИ ДАСТУР_Форма-Прог-НРМ-2010 5.10.09 Минтруд_2012 КХК бириктириш" xfId="236"/>
    <cellStyle name="_2008 КХ ЯНГИ ДАСТУР_Форма-Прог-НРМ-2010 5.10.09_2012 КХК бириктириш" xfId="237"/>
    <cellStyle name="_2008 КХ ЯНГИ ДАСТУР_Форма-Прог-НРМ-2010_2012 КХК бириктириш" xfId="238"/>
    <cellStyle name="_2008 КХ ЯНГИ ДАСТУР_Хужайли касаначи ДАСТУР-2011" xfId="239"/>
    <cellStyle name="_2008 КХ ЯНГИ ДАСТУР_Хужайли т." xfId="240"/>
    <cellStyle name="_2008 КХ ЯНГИ ДАСТУР_ХЎЖАЙЛИ Т.2012-МАНЗИЛЛИ ДАСТУР" xfId="241"/>
    <cellStyle name="_2008 КХ ЯНГИ ДАСТУР_Шакарбулоқ" xfId="242"/>
    <cellStyle name="_2008 КХ ЯНГИ ДАСТУР_ЯНГИ ОБЪЕКТ ВА КЕНГАЙТИРИШ ОХИРГИСИ 1-2 ИЛОВА 2010 ДАСТУР" xfId="243"/>
    <cellStyle name="_2008й прогноз ДАСТУР" xfId="244"/>
    <cellStyle name="_2008й прогноз ДАСТУР_16 апрел ойи манзилли" xfId="245"/>
    <cellStyle name="_2008й прогноз ДАСТУР_16 илова ИЮН ойи адрес.готов" xfId="246"/>
    <cellStyle name="_2008й прогноз ДАСТУР_2010 ДАСТУР ЗОКИР АКАГА СОРТИРОВКА ТАСДИК" xfId="247"/>
    <cellStyle name="_2008й прогноз ДАСТУР_2010 ДАСТУР КФЙ ва МФЙ ТАСДИК 2" xfId="248"/>
    <cellStyle name="_2008й прогноз ДАСТУР_5-жадвал" xfId="249"/>
    <cellStyle name="_2008й прогноз ДАСТУР_Бухоро вилоят Бандалик-2010" xfId="250"/>
    <cellStyle name="_2008й прогноз ДАСТУР_Бухоро вилоятБандалик" xfId="251"/>
    <cellStyle name="_2008й прогноз ДАСТУР_Бухоро вилоятБандалик-2010" xfId="252"/>
    <cellStyle name="_2008й прогноз ДАСТУР_Бухоро вилоятБандалик-20102" xfId="253"/>
    <cellStyle name="_2008й прогноз ДАСТУР_ДАСТУР ИЖРОСИ 6 ОЙЛИК АЛОХИДА" xfId="254"/>
    <cellStyle name="_2008й прогноз ДАСТУР_Илхомбек 1 - 8 гача жадвали" xfId="255"/>
    <cellStyle name="_2008й прогноз ДАСТУР_Илхомбек 1-13 дан жадвали" xfId="256"/>
    <cellStyle name="_2008й прогноз ДАСТУР_КТВФЙ ДАСТУРИ КАШКАДАРЁ МАНЗИЛЛИ РУЙХАТ3" xfId="257"/>
    <cellStyle name="_2008й прогноз ДАСТУР_КФЙ ва МФЙ буйича дастур" xfId="258"/>
    <cellStyle name="_2008й прогноз ДАСТУР_МАНЗИЛЛИ РУЙХАТ 9 - 16 гача жадвали ЯНГИСИ" xfId="259"/>
    <cellStyle name="_2008й прогноз ДАСТУР_СВОД.. 2010 йил ДАСТУРИ" xfId="260"/>
    <cellStyle name="_2008й прогноз ДАСТУР_ФОРМА манзилли рўйхат" xfId="261"/>
    <cellStyle name="_2008й прогноз ДАСТУР_ЯНГИ ОБЪЕКТ ВА КЕНГАЙТИРИШ ОХИРГИСИ 1-2 ИЛОВА 2010 ДАСТУР" xfId="262"/>
    <cellStyle name="_2009 йил 308-СВОДКАСИ ИКТИСОДИЁТ БОШКАРМАСИГА" xfId="263"/>
    <cellStyle name="_2009 йил 308-СВОДКАСИ ИКТИСОДИЁТ БОШКАРМАСИГА_2.Куролли Кучлар хисоботи 1-март холатида Вазирликка" xfId="264"/>
    <cellStyle name="_2009 йил 308-СВОДКАСИ ИКТИСОДИЁТ БОШКАРМАСИГА_2016 й ИЮН АСЛlИ" xfId="265"/>
    <cellStyle name="_2009 йил 308-СВОДКАСИ ИКТИСОДИЁТ БОШКАРМАСИГА_2016 й МАЙ АСЛlИ" xfId="266"/>
    <cellStyle name="_2009-2012(ноозик-овкат ва курилиш 14.09. 2009г)" xfId="267"/>
    <cellStyle name="_2010 йил кредит" xfId="268"/>
    <cellStyle name="_21а жадваллар" xfId="269"/>
    <cellStyle name="_21а жадваллар_16 апрел ойи манзилли" xfId="270"/>
    <cellStyle name="_21а жадваллар_16 илова ИЮН ойи адрес.готов" xfId="271"/>
    <cellStyle name="_21а жадваллар_2.Куролли Кучлар хисоботи 1-март холатида Вазирликка" xfId="272"/>
    <cellStyle name="_21а жадваллар_2010 ДАСТУР ЗОКИР АКАГА СОРТИРОВКА ТАСДИК" xfId="273"/>
    <cellStyle name="_21а жадваллар_2010 ДАСТУР КФЙ ва МФЙ ТАСДИК 2" xfId="274"/>
    <cellStyle name="_21а жадваллар_2016 й ИЮН АСЛlИ" xfId="275"/>
    <cellStyle name="_21а жадваллар_2016 й МАЙ АСЛlИ" xfId="276"/>
    <cellStyle name="_21а жадваллар_21.02.12.тазасы" xfId="277"/>
    <cellStyle name="_21а жадваллар_29" xfId="278"/>
    <cellStyle name="_21а жадваллар_3.МАХСУС ЯРМАРКА ХИСОБОТИ 2014 ЙИЛ" xfId="279"/>
    <cellStyle name="_21а жадваллар_3.Миграция маълумоти 1-март ҳолатида ВАЗИРЛИККА" xfId="280"/>
    <cellStyle name="_21а жадваллар_3-4-Хатга илова-04080-ИЖРО" xfId="281"/>
    <cellStyle name="_21а жадваллар_4-5-форма" xfId="282"/>
    <cellStyle name="_21а жадваллар_5-жадвал" xfId="283"/>
    <cellStyle name="_21а жадваллар_5-форма" xfId="284"/>
    <cellStyle name="_21а жадваллар_5-форма_2.Куролли Кучлар хисоботи 1-март холатида Вазирликка" xfId="285"/>
    <cellStyle name="_21а жадваллар_Бухоро вилоят Бандалик-2010" xfId="286"/>
    <cellStyle name="_21а жадваллар_Бухоро вилоятБандалик" xfId="287"/>
    <cellStyle name="_21а жадваллар_Бухоро вилоятБандалик-2010" xfId="288"/>
    <cellStyle name="_21а жадваллар_Бухоро вилоятБандалик-20102" xfId="289"/>
    <cellStyle name="_21а жадваллар_Вазирликка 25 сентябр холатига" xfId="290"/>
    <cellStyle name="_21а жадваллар_Вазирликка 25 сентябр холатига_2.Куролли Кучлар хисоботи 1-март холатида Вазирликка" xfId="291"/>
    <cellStyle name="_21а жадваллар_Вилоят буйича жами" xfId="292"/>
    <cellStyle name="_21а жадваллар_ДАСТУР 2009 й. 7 ойлик кутилиш 86745та ФАКТ" xfId="293"/>
    <cellStyle name="_21а жадваллар_ДАСТУР 2009 й. 7 ойлик кутилиш 86745та ФАКТ_2.Куролли Кучлар хисоботи 1-март холатида Вазирликка" xfId="294"/>
    <cellStyle name="_21а жадваллар_ДАСТУР ИЖРОСИ 6 ОЙЛИК АЛОХИДА" xfId="295"/>
    <cellStyle name="_21а жадваллар_ДАСТУР ИЖРОСИ 6 ОЙЛИК АЛОХИДА_2.Куролли Кучлар хисоботи 1-март холатида Вазирликка" xfId="296"/>
    <cellStyle name="_21а жадваллар_ДАСТУР ИЖРОСИ 6 ОЙЛИК АЛОХИДА_2016 й ИЮН АСЛlИ" xfId="297"/>
    <cellStyle name="_21а жадваллар_ДАСТУР ИЖРОСИ 6 ОЙЛИК АЛОХИДА_2016 й МАЙ АСЛlИ" xfId="298"/>
    <cellStyle name="_21а жадваллар_Жиззах вилоят 1-чорак хис" xfId="299"/>
    <cellStyle name="_21а жадваллар_иктисодга" xfId="301"/>
    <cellStyle name="_21а жадваллар_Иктисодиёт бошкармаси 1-чорак" xfId="302"/>
    <cellStyle name="_21а жадваллар_Иктисодиёт бошкармаси 1-чорак_2.Куролли Кучлар хисоботи 1-март холатида Вазирликка" xfId="303"/>
    <cellStyle name="_21а жадваллар_Иктисодиёт бошкармаси 1-чорак_КАШКАДАРЁ КВОТА, ЖАМОАТ, КАСБГА УКИТИШ" xfId="304"/>
    <cellStyle name="_21а жадваллар_Илхомбек 1 - 8 гача жадвали" xfId="305"/>
    <cellStyle name="_21а жадваллар_Илхомбек 1-13 дан жадвали" xfId="306"/>
    <cellStyle name="_21а жадваллар_иш урин разбори" xfId="307"/>
    <cellStyle name="_21а жадваллар_июн ойи иш урни" xfId="308"/>
    <cellStyle name="_21а жадваллар_Йиллик режа таксимоти" xfId="300"/>
    <cellStyle name="_21а жадваллар_КАСАНАЧИЛИК 2009 ЙИЛ 1-ЧОРАК." xfId="309"/>
    <cellStyle name="_21а жадваллар_КАШКАДАРЁ КВОТА, ЖАМОАТ, КАСБГА УКИТИШ" xfId="310"/>
    <cellStyle name="_21а жадваллар_Квота 2012 йил режаси" xfId="311"/>
    <cellStyle name="_21а жадваллар_КТВФЙ ДАСТУРИ КАШКАДАРЁ МАНЗИЛЛИ РУЙХАТ3" xfId="312"/>
    <cellStyle name="_21а жадваллар_КФЙ ва МФЙ буйича дастур" xfId="313"/>
    <cellStyle name="_21а жадваллар_Қаршига квота-11" xfId="314"/>
    <cellStyle name="_21а жадваллар_Қаршига квота-11_2.Куролли Кучлар хисоботи 1-март холатида Вазирликка" xfId="315"/>
    <cellStyle name="_21а жадваллар_МАНЗИЛЛИ РУЙХАТ 9 - 16 гача жадвали ЯНГИСИ" xfId="316"/>
    <cellStyle name="_21а жадваллар_Махсус ярмарка 2012 йил" xfId="317"/>
    <cellStyle name="_21а жадваллар_ПРОМ 2010-1чорак-жадваллар 23.03" xfId="318"/>
    <cellStyle name="_21а жадваллар_Режа булиниши" xfId="319"/>
    <cellStyle name="_21а жадваллар_СВОД.. 2010 йил ДАСТУРИ" xfId="320"/>
    <cellStyle name="_21а жадваллар_Сухроб Вилоят свод" xfId="321"/>
    <cellStyle name="_21а жадваллар_ФОРМА манзилли рўйхат" xfId="322"/>
    <cellStyle name="_21а жадваллар_ХОКИМГА 2009 й. 7 ойлик ЯНГИ ИШ УРИН ОХИРГИСИ. РАЗБОР" xfId="323"/>
    <cellStyle name="_21а жадваллар_Шакарбулоқ" xfId="324"/>
    <cellStyle name="_21а жадваллар_Шакарбулоқ_2.Куролли Кучлар хисоботи 1-март холатида Вазирликка" xfId="325"/>
    <cellStyle name="_21а жадваллар_Шомурод акага" xfId="326"/>
    <cellStyle name="_21а жадваллар_ЯНГИ ОБЪЕКТ ВА КЕНГАЙТИРИШ ОХИРГИСИ 1-2 ИЛОВА 2010 ДАСТУР" xfId="327"/>
    <cellStyle name="_2-илова" xfId="328"/>
    <cellStyle name="_3.МАХСУС ЯРМАРКА ХИСОБОТИ 2014 ЙИЛ" xfId="329"/>
    <cellStyle name="_308 форма" xfId="330"/>
    <cellStyle name="_308 форма_16 апрел ойи манзилли" xfId="331"/>
    <cellStyle name="_308 форма_16 илова ИЮН ойи адрес.готов" xfId="332"/>
    <cellStyle name="_308 форма_2.Куролли Кучлар хисоботи 1-март холатида Вазирликка" xfId="333"/>
    <cellStyle name="_308 форма_2010 ДАСТУР ЗОКИР АКАГА СОРТИРОВКА ТАСДИК" xfId="334"/>
    <cellStyle name="_308 форма_2010 ДАСТУР КФЙ ва МФЙ ТАСДИК 2" xfId="335"/>
    <cellStyle name="_308 форма_2016 й ИЮН АСЛlИ" xfId="336"/>
    <cellStyle name="_308 форма_2016 й МАЙ АСЛlИ" xfId="337"/>
    <cellStyle name="_308 форма_21.02.12.тазасы" xfId="338"/>
    <cellStyle name="_308 форма_29" xfId="339"/>
    <cellStyle name="_308 форма_3.МАХСУС ЯРМАРКА ХИСОБОТИ 2014 ЙИЛ" xfId="340"/>
    <cellStyle name="_308 форма_3.Миграция маълумоти 1-март ҳолатида ВАЗИРЛИККА" xfId="341"/>
    <cellStyle name="_308 форма_3-4-Хатга илова-04080-ИЖРО" xfId="342"/>
    <cellStyle name="_308 форма_4-5-форма" xfId="343"/>
    <cellStyle name="_308 форма_5-жадвал" xfId="344"/>
    <cellStyle name="_308 форма_5-форма" xfId="345"/>
    <cellStyle name="_308 форма_5-форма_2.Куролли Кучлар хисоботи 1-март холатида Вазирликка" xfId="346"/>
    <cellStyle name="_308 форма_Бухоро вилоят Бандалик-2010" xfId="347"/>
    <cellStyle name="_308 форма_Бухоро вилоятБандалик" xfId="348"/>
    <cellStyle name="_308 форма_Бухоро вилоятБандалик-2010" xfId="349"/>
    <cellStyle name="_308 форма_Бухоро вилоятБандалик-20102" xfId="350"/>
    <cellStyle name="_308 форма_Вазирликка 25 сентябр холатига" xfId="351"/>
    <cellStyle name="_308 форма_Вазирликка 25 сентябр холатига_2.Куролли Кучлар хисоботи 1-март холатида Вазирликка" xfId="352"/>
    <cellStyle name="_308 форма_Вилоят буйича жами" xfId="353"/>
    <cellStyle name="_308 форма_ДАСТУР 2009 й. 7 ойлик кутилиш 86745та ФАКТ" xfId="354"/>
    <cellStyle name="_308 форма_ДАСТУР 2009 й. 7 ойлик кутилиш 86745та ФАКТ_2.Куролли Кучлар хисоботи 1-март холатида Вазирликка" xfId="355"/>
    <cellStyle name="_308 форма_ДАСТУР ИЖРОСИ 6 ОЙЛИК АЛОХИДА" xfId="356"/>
    <cellStyle name="_308 форма_ДАСТУР ИЖРОСИ 6 ОЙЛИК АЛОХИДА_2.Куролли Кучлар хисоботи 1-март холатида Вазирликка" xfId="357"/>
    <cellStyle name="_308 форма_ДАСТУР ИЖРОСИ 6 ОЙЛИК АЛОХИДА_2016 й ИЮН АСЛlИ" xfId="358"/>
    <cellStyle name="_308 форма_ДАСТУР ИЖРОСИ 6 ОЙЛИК АЛОХИДА_2016 й МАЙ АСЛlИ" xfId="359"/>
    <cellStyle name="_308 форма_Жиззах вилоят 1-чорак хис" xfId="360"/>
    <cellStyle name="_308 форма_иктисодга" xfId="362"/>
    <cellStyle name="_308 форма_Иктисодиёт бошкармаси 1-чорак" xfId="363"/>
    <cellStyle name="_308 форма_Иктисодиёт бошкармаси 1-чорак_2.Куролли Кучлар хисоботи 1-март холатида Вазирликка" xfId="364"/>
    <cellStyle name="_308 форма_Иктисодиёт бошкармаси 1-чорак_КАШКАДАРЁ КВОТА, ЖАМОАТ, КАСБГА УКИТИШ" xfId="365"/>
    <cellStyle name="_308 форма_Илхомбек 1 - 8 гача жадвали" xfId="366"/>
    <cellStyle name="_308 форма_Илхомбек 1-13 дан жадвали" xfId="367"/>
    <cellStyle name="_308 форма_иш урин разбори" xfId="368"/>
    <cellStyle name="_308 форма_июн ойи иш урни" xfId="369"/>
    <cellStyle name="_308 форма_Йиллик режа таксимоти" xfId="361"/>
    <cellStyle name="_308 форма_КАСАНАЧИЛИК 2009 ЙИЛ 1-ЧОРАК." xfId="370"/>
    <cellStyle name="_308 форма_КАШКАДАРЁ КВОТА, ЖАМОАТ, КАСБГА УКИТИШ" xfId="371"/>
    <cellStyle name="_308 форма_Квота 2012 йил режаси" xfId="372"/>
    <cellStyle name="_308 форма_КТВФЙ ДАСТУРИ КАШКАДАРЁ МАНЗИЛЛИ РУЙХАТ3" xfId="373"/>
    <cellStyle name="_308 форма_КФЙ ва МФЙ буйича дастур" xfId="374"/>
    <cellStyle name="_308 форма_Қаршига квота-11" xfId="375"/>
    <cellStyle name="_308 форма_Қаршига квота-11_2.Куролли Кучлар хисоботи 1-март холатида Вазирликка" xfId="376"/>
    <cellStyle name="_308 форма_МАНЗИЛЛИ РУЙХАТ 9 - 16 гача жадвали ЯНГИСИ" xfId="377"/>
    <cellStyle name="_308 форма_Махсус ярмарка 2012 йил" xfId="378"/>
    <cellStyle name="_308 форма_ПРОМ 2010-1чорак-жадваллар 23.03" xfId="379"/>
    <cellStyle name="_308 форма_Режа булиниши" xfId="380"/>
    <cellStyle name="_308 форма_СВОД.. 2010 йил ДАСТУРИ" xfId="381"/>
    <cellStyle name="_308 форма_Сухроб Вилоят свод" xfId="382"/>
    <cellStyle name="_308 форма_ФОРМА манзилли рўйхат" xfId="383"/>
    <cellStyle name="_308 форма_ХОКИМГА 2009 й. 7 ойлик ЯНГИ ИШ УРИН ОХИРГИСИ. РАЗБОР" xfId="384"/>
    <cellStyle name="_308 форма_Шакарбулоқ" xfId="385"/>
    <cellStyle name="_308 форма_Шакарбулоқ_2.Куролли Кучлар хисоботи 1-март холатида Вазирликка" xfId="386"/>
    <cellStyle name="_308 форма_Шомурод акага" xfId="387"/>
    <cellStyle name="_308 форма_ЯНГИ ОБЪЕКТ ВА КЕНГАЙТИРИШ ОХИРГИСИ 1-2 ИЛОВА 2010 ДАСТУР" xfId="388"/>
    <cellStyle name="_38-Ж" xfId="389"/>
    <cellStyle name="_4-5-форма" xfId="390"/>
    <cellStyle name="_4-5-форма_2.Куролли Кучлар хисоботи 1-март холатида Вазирликка" xfId="391"/>
    <cellStyle name="_5.КАШКАДАРЁ КВОТА, КУР.КУЧ.....ФЕВРАЛ" xfId="392"/>
    <cellStyle name="_5-илова 1-курс" xfId="393"/>
    <cellStyle name="_5-илова кабмин" xfId="394"/>
    <cellStyle name="_5-форма" xfId="395"/>
    <cellStyle name="_6 ойлик касбга укитиш, жамоат иши" xfId="396"/>
    <cellStyle name="_6 ойлик касбга укитиш, жамоат иши_2016 й ИЮН АСЛlИ" xfId="397"/>
    <cellStyle name="_6 ойлик касбга укитиш, жамоат иши_2016 й МАЙ АСЛlИ" xfId="398"/>
    <cellStyle name="_7- Банклар буйича Хоразм111" xfId="399"/>
    <cellStyle name="_7-Марказий банк" xfId="400"/>
    <cellStyle name="_9 ойлик бажарилиши" xfId="401"/>
    <cellStyle name="_№5-5а-5б-Озик-овкат-иссикхона-паррандачилик 2010 йил" xfId="402"/>
    <cellStyle name="_№8-Марказий банк" xfId="403"/>
    <cellStyle name="_№8-Марказий банкККвариант" xfId="404"/>
    <cellStyle name="_Акмал акага" xfId="405"/>
    <cellStyle name="_Акмал акага_2012 КХК бириктириш" xfId="406"/>
    <cellStyle name="_Андижон" xfId="407"/>
    <cellStyle name="_Андижон вилояти" xfId="408"/>
    <cellStyle name="_Бухоро" xfId="409"/>
    <cellStyle name="_ВИЛОЯТ БУЙИЧА 2010 ЙИЛ ШАРНОМА" xfId="410"/>
    <cellStyle name="_ВИЛОЯТ БУЙИЧА 2010 ЙИЛ ШАРНОМА_2.Куролли Кучлар хисоботи 1-март холатида Вазирликка" xfId="411"/>
    <cellStyle name="_ВИЛОЯТ БУЙИЧА 2010 ЙИЛ ШАРНОМА_2016 й ИЮН АСЛlИ" xfId="412"/>
    <cellStyle name="_ВИЛОЯТ БУЙИЧА 2010 ЙИЛ ШАРНОМА_2016 й МАЙ АСЛlИ" xfId="413"/>
    <cellStyle name="_Вилоят буйича жами" xfId="414"/>
    <cellStyle name="_Вилоят буйича жами_2.Куролли Кучлар хисоботи 1-март холатида Вазирликка" xfId="415"/>
    <cellStyle name="_ВИЛОЯТ БУЙИЧА ЯРМАРКА" xfId="416"/>
    <cellStyle name="_ВИЛОЯТ БУЙИЧА ЯРМАРКА_2016 й ИЮН АСЛlИ" xfId="417"/>
    <cellStyle name="_ВИЛОЯТ БУЙИЧА ЯРМАРКА_2016 й МАЙ АСЛlИ" xfId="418"/>
    <cellStyle name="_Вилоят касана12" xfId="419"/>
    <cellStyle name="_Вилоят касана12_Хизмат кўрсатиш" xfId="420"/>
    <cellStyle name="_вилоят-ОМУХТА" xfId="421"/>
    <cellStyle name="_вилоят-ОМУХТА_2010 ДАСТУР ЗОКИР АКАГА СОРТИРОВКА ТАСДИК" xfId="422"/>
    <cellStyle name="_вилоят-ОМУХТА_2010 ДАСТУР КФЙ ва МФЙ ТАСДИК 2" xfId="423"/>
    <cellStyle name="_вилоят-ОМУХТА_5-жадвал" xfId="424"/>
    <cellStyle name="_вилоят-ОМУХТА_Бухоро вилоят Бандалик-2010" xfId="425"/>
    <cellStyle name="_вилоят-ОМУХТА_Бухоро вилоятБандалик" xfId="426"/>
    <cellStyle name="_вилоят-ОМУХТА_Бухоро вилоятБандалик-2010" xfId="427"/>
    <cellStyle name="_вилоят-ОМУХТА_Бухоро вилоятБандалик-20102" xfId="428"/>
    <cellStyle name="_вилоят-ОМУХТА_КФЙ ва МФЙ буйича дастур" xfId="429"/>
    <cellStyle name="_вилоят-ОМУХТА_СВОД.. 2010 йил ДАСТУРИ" xfId="430"/>
    <cellStyle name="_вилоят-ОМУХТА_ЯНГИ ОБЪЕКТ ВА КЕНГАЙТИРИШ ОХИРГИСИ 1-2 ИЛОВА 2010 ДАСТУР" xfId="431"/>
    <cellStyle name="_ДАСТУР ИЖРОСИ 6 ОЙЛИК АЛОХИДА" xfId="432"/>
    <cellStyle name="_ДАСТУР макет" xfId="433"/>
    <cellStyle name="_ДАСТУР макет_16 апрел ойи манзилли" xfId="434"/>
    <cellStyle name="_ДАСТУР макет_16 илова ИЮН ойи адрес.готов" xfId="435"/>
    <cellStyle name="_ДАСТУР макет_2.Куролли Кучлар хисоботи 1-март холатида Вазирликка" xfId="436"/>
    <cellStyle name="_ДАСТУР макет_2010 ДАСТУР ЗОКИР АКАГА СОРТИРОВКА ТАСДИК" xfId="437"/>
    <cellStyle name="_ДАСТУР макет_2010 ДАСТУР КФЙ ва МФЙ ТАСДИК 2" xfId="438"/>
    <cellStyle name="_ДАСТУР макет_2016 й ИЮН АСЛlИ" xfId="439"/>
    <cellStyle name="_ДАСТУР макет_2016 й МАЙ АСЛlИ" xfId="440"/>
    <cellStyle name="_ДАСТУР макет_21.02.12.тазасы" xfId="441"/>
    <cellStyle name="_ДАСТУР макет_29" xfId="442"/>
    <cellStyle name="_ДАСТУР макет_3.МАХСУС ЯРМАРКА ХИСОБОТИ 2014 ЙИЛ" xfId="443"/>
    <cellStyle name="_ДАСТУР макет_3.Миграция маълумоти 1-март ҳолатида ВАЗИРЛИККА" xfId="444"/>
    <cellStyle name="_ДАСТУР макет_3-4-Хатга илова-04080-ИЖРО" xfId="445"/>
    <cellStyle name="_ДАСТУР макет_4-5-форма" xfId="446"/>
    <cellStyle name="_ДАСТУР макет_5-жадвал" xfId="447"/>
    <cellStyle name="_ДАСТУР макет_5-форма" xfId="448"/>
    <cellStyle name="_ДАСТУР макет_5-форма_2.Куролли Кучлар хисоботи 1-март холатида Вазирликка" xfId="449"/>
    <cellStyle name="_ДАСТУР макет_Бухоро вилоят Бандалик-2010" xfId="450"/>
    <cellStyle name="_ДАСТУР макет_Бухоро вилоятБандалик" xfId="451"/>
    <cellStyle name="_ДАСТУР макет_Бухоро вилоятБандалик-2010" xfId="452"/>
    <cellStyle name="_ДАСТУР макет_Бухоро вилоятБандалик-20102" xfId="453"/>
    <cellStyle name="_ДАСТУР макет_Вазирликка 25 сентябр холатига" xfId="454"/>
    <cellStyle name="_ДАСТУР макет_Вазирликка 25 сентябр холатига_2.Куролли Кучлар хисоботи 1-март холатида Вазирликка" xfId="455"/>
    <cellStyle name="_ДАСТУР макет_Вилоят буйича жами" xfId="456"/>
    <cellStyle name="_ДАСТУР макет_ДАСТУР 2009 й. 7 ойлик кутилиш 86745та ФАКТ" xfId="457"/>
    <cellStyle name="_ДАСТУР макет_ДАСТУР 2009 й. 7 ойлик кутилиш 86745та ФАКТ_2.Куролли Кучлар хисоботи 1-март холатида Вазирликка" xfId="458"/>
    <cellStyle name="_ДАСТУР макет_ДАСТУР ИЖРОСИ 6 ОЙЛИК АЛОХИДА" xfId="459"/>
    <cellStyle name="_ДАСТУР макет_ДАСТУР ИЖРОСИ 6 ОЙЛИК АЛОХИДА_2.Куролли Кучлар хисоботи 1-март холатида Вазирликка" xfId="460"/>
    <cellStyle name="_ДАСТУР макет_ДАСТУР ИЖРОСИ 6 ОЙЛИК АЛОХИДА_2016 й ИЮН АСЛlИ" xfId="461"/>
    <cellStyle name="_ДАСТУР макет_ДАСТУР ИЖРОСИ 6 ОЙЛИК АЛОХИДА_2016 й МАЙ АСЛlИ" xfId="462"/>
    <cellStyle name="_ДАСТУР макет_Жиззах вилоят 1-чорак хис" xfId="463"/>
    <cellStyle name="_ДАСТУР макет_иктисодга" xfId="465"/>
    <cellStyle name="_ДАСТУР макет_Иктисодиёт бошкармаси 1-чорак" xfId="466"/>
    <cellStyle name="_ДАСТУР макет_Иктисодиёт бошкармаси 1-чорак_2.Куролли Кучлар хисоботи 1-март холатида Вазирликка" xfId="467"/>
    <cellStyle name="_ДАСТУР макет_Иктисодиёт бошкармаси 1-чорак_КАШКАДАРЁ КВОТА, ЖАМОАТ, КАСБГА УКИТИШ" xfId="468"/>
    <cellStyle name="_ДАСТУР макет_Илхомбек 1 - 8 гача жадвали" xfId="469"/>
    <cellStyle name="_ДАСТУР макет_Илхомбек 1-13 дан жадвали" xfId="470"/>
    <cellStyle name="_ДАСТУР макет_иш урин разбори" xfId="471"/>
    <cellStyle name="_ДАСТУР макет_июн ойи иш урни" xfId="472"/>
    <cellStyle name="_ДАСТУР макет_Йиллик режа таксимоти" xfId="464"/>
    <cellStyle name="_ДАСТУР макет_КАСАНАЧИЛИК 2009 ЙИЛ 1-ЧОРАК." xfId="473"/>
    <cellStyle name="_ДАСТУР макет_КАШКАДАРЁ КВОТА, ЖАМОАТ, КАСБГА УКИТИШ" xfId="474"/>
    <cellStyle name="_ДАСТУР макет_Квота 2012 йил режаси" xfId="475"/>
    <cellStyle name="_ДАСТУР макет_КТВФЙ ДАСТУРИ КАШКАДАРЁ МАНЗИЛЛИ РУЙХАТ3" xfId="476"/>
    <cellStyle name="_ДАСТУР макет_КФЙ ва МФЙ буйича дастур" xfId="477"/>
    <cellStyle name="_ДАСТУР макет_Қаршига квота-11" xfId="478"/>
    <cellStyle name="_ДАСТУР макет_Қаршига квота-11_2.Куролли Кучлар хисоботи 1-март холатида Вазирликка" xfId="479"/>
    <cellStyle name="_ДАСТУР макет_МАНЗИЛЛИ РУЙХАТ 9 - 16 гача жадвали ЯНГИСИ" xfId="480"/>
    <cellStyle name="_ДАСТУР макет_Махсус ярмарка 2012 йил" xfId="481"/>
    <cellStyle name="_ДАСТУР макет_ПРОМ 2010-1чорак-жадваллар 23.03" xfId="482"/>
    <cellStyle name="_ДАСТУР макет_Режа булиниши" xfId="483"/>
    <cellStyle name="_ДАСТУР макет_СВОД.. 2010 йил ДАСТУРИ" xfId="484"/>
    <cellStyle name="_ДАСТУР макет_Сухроб Вилоят свод" xfId="485"/>
    <cellStyle name="_ДАСТУР макет_ФОРМА манзилли рўйхат" xfId="486"/>
    <cellStyle name="_ДАСТУР макет_ХОКИМГА 2009 й. 7 ойлик ЯНГИ ИШ УРИН ОХИРГИСИ. РАЗБОР" xfId="487"/>
    <cellStyle name="_ДАСТУР макет_Шакарбулоқ" xfId="488"/>
    <cellStyle name="_ДАСТУР макет_Шакарбулоқ_2.Куролли Кучлар хисоботи 1-март холатида Вазирликка" xfId="489"/>
    <cellStyle name="_ДАСТУР макет_Шомурод акага" xfId="490"/>
    <cellStyle name="_ДАСТУР макет_ЯНГИ ОБЪЕКТ ВА КЕНГАЙТИРИШ ОХИРГИСИ 1-2 ИЛОВА 2010 ДАСТУР" xfId="491"/>
    <cellStyle name="_ДАСТУР обл план 2007-09" xfId="492"/>
    <cellStyle name="_ДАСТУР обл план 2007-09_16 апрел ойи манзилли" xfId="493"/>
    <cellStyle name="_ДАСТУР обл план 2007-09_16 илова ИЮН ойи адрес.готов" xfId="494"/>
    <cellStyle name="_ДАСТУР обл план 2007-09_2.Куролли Кучлар хисоботи 1-март холатида Вазирликка" xfId="495"/>
    <cellStyle name="_ДАСТУР обл план 2007-09_2010 ДАСТУР ЗОКИР АКАГА СОРТИРОВКА ТАСДИК" xfId="496"/>
    <cellStyle name="_ДАСТУР обл план 2007-09_2010 ДАСТУР КФЙ ва МФЙ ТАСДИК 2" xfId="497"/>
    <cellStyle name="_ДАСТУР обл план 2007-09_2016 й ИЮН АСЛlИ" xfId="498"/>
    <cellStyle name="_ДАСТУР обл план 2007-09_2016 й МАЙ АСЛlИ" xfId="499"/>
    <cellStyle name="_ДАСТУР обл план 2007-09_21.02.12.тазасы" xfId="500"/>
    <cellStyle name="_ДАСТУР обл план 2007-09_29" xfId="501"/>
    <cellStyle name="_ДАСТУР обл план 2007-09_3.МАХСУС ЯРМАРКА ХИСОБОТИ 2014 ЙИЛ" xfId="502"/>
    <cellStyle name="_ДАСТУР обл план 2007-09_3.Миграция маълумоти 1-март ҳолатида ВАЗИРЛИККА" xfId="503"/>
    <cellStyle name="_ДАСТУР обл план 2007-09_3-4-Хатга илова-04080-ИЖРО" xfId="504"/>
    <cellStyle name="_ДАСТУР обл план 2007-09_4-5-форма" xfId="505"/>
    <cellStyle name="_ДАСТУР обл план 2007-09_5-жадвал" xfId="506"/>
    <cellStyle name="_ДАСТУР обл план 2007-09_5-форма" xfId="507"/>
    <cellStyle name="_ДАСТУР обл план 2007-09_5-форма_2.Куролли Кучлар хисоботи 1-март холатида Вазирликка" xfId="508"/>
    <cellStyle name="_ДАСТУР обл план 2007-09_Бухоро вилоят Бандалик-2010" xfId="509"/>
    <cellStyle name="_ДАСТУР обл план 2007-09_Бухоро вилоятБандалик" xfId="510"/>
    <cellStyle name="_ДАСТУР обл план 2007-09_Бухоро вилоятБандалик-2010" xfId="511"/>
    <cellStyle name="_ДАСТУР обл план 2007-09_Бухоро вилоятБандалик-20102" xfId="512"/>
    <cellStyle name="_ДАСТУР обл план 2007-09_Вазирликка 25 сентябр холатига" xfId="513"/>
    <cellStyle name="_ДАСТУР обл план 2007-09_Вазирликка 25 сентябр холатига_2.Куролли Кучлар хисоботи 1-март холатида Вазирликка" xfId="514"/>
    <cellStyle name="_ДАСТУР обл план 2007-09_Вилоят буйича жами" xfId="515"/>
    <cellStyle name="_ДАСТУР обл план 2007-09_ДАСТУР 2009 й. 7 ойлик кутилиш 86745та ФАКТ" xfId="516"/>
    <cellStyle name="_ДАСТУР обл план 2007-09_ДАСТУР 2009 й. 7 ойлик кутилиш 86745та ФАКТ_2.Куролли Кучлар хисоботи 1-март холатида Вазирликка" xfId="517"/>
    <cellStyle name="_ДАСТУР обл план 2007-09_ДАСТУР ИЖРОСИ 6 ОЙЛИК АЛОХИДА" xfId="518"/>
    <cellStyle name="_ДАСТУР обл план 2007-09_ДАСТУР ИЖРОСИ 6 ОЙЛИК АЛОХИДА_2.Куролли Кучлар хисоботи 1-март холатида Вазирликка" xfId="519"/>
    <cellStyle name="_ДАСТУР обл план 2007-09_ДАСТУР ИЖРОСИ 6 ОЙЛИК АЛОХИДА_2016 й ИЮН АСЛlИ" xfId="520"/>
    <cellStyle name="_ДАСТУР обл план 2007-09_ДАСТУР ИЖРОСИ 6 ОЙЛИК АЛОХИДА_2016 й МАЙ АСЛlИ" xfId="521"/>
    <cellStyle name="_ДАСТУР обл план 2007-09_Жиззах вилоят 1-чорак хис" xfId="522"/>
    <cellStyle name="_ДАСТУР обл план 2007-09_иктисодга" xfId="524"/>
    <cellStyle name="_ДАСТУР обл план 2007-09_Иктисодиёт бошкармаси 1-чорак" xfId="525"/>
    <cellStyle name="_ДАСТУР обл план 2007-09_Иктисодиёт бошкармаси 1-чорак_2.Куролли Кучлар хисоботи 1-март холатида Вазирликка" xfId="526"/>
    <cellStyle name="_ДАСТУР обл план 2007-09_Иктисодиёт бошкармаси 1-чорак_КАШКАДАРЁ КВОТА, ЖАМОАТ, КАСБГА УКИТИШ" xfId="527"/>
    <cellStyle name="_ДАСТУР обл план 2007-09_Илхомбек 1 - 8 гача жадвали" xfId="528"/>
    <cellStyle name="_ДАСТУР обл план 2007-09_Илхомбек 1-13 дан жадвали" xfId="529"/>
    <cellStyle name="_ДАСТУР обл план 2007-09_иш урин разбори" xfId="530"/>
    <cellStyle name="_ДАСТУР обл план 2007-09_июн ойи иш урни" xfId="531"/>
    <cellStyle name="_ДАСТУР обл план 2007-09_Йиллик режа таксимоти" xfId="523"/>
    <cellStyle name="_ДАСТУР обл план 2007-09_КАСАНАЧИЛИК 2009 ЙИЛ 1-ЧОРАК." xfId="532"/>
    <cellStyle name="_ДАСТУР обл план 2007-09_КАШКАДАРЁ КВОТА, ЖАМОАТ, КАСБГА УКИТИШ" xfId="533"/>
    <cellStyle name="_ДАСТУР обл план 2007-09_Квота 2012 йил режаси" xfId="534"/>
    <cellStyle name="_ДАСТУР обл план 2007-09_КТВФЙ ДАСТУРИ КАШКАДАРЁ МАНЗИЛЛИ РУЙХАТ3" xfId="535"/>
    <cellStyle name="_ДАСТУР обл план 2007-09_КФЙ ва МФЙ буйича дастур" xfId="536"/>
    <cellStyle name="_ДАСТУР обл план 2007-09_Қаршига квота-11" xfId="537"/>
    <cellStyle name="_ДАСТУР обл план 2007-09_Қаршига квота-11_2.Куролли Кучлар хисоботи 1-март холатида Вазирликка" xfId="538"/>
    <cellStyle name="_ДАСТУР обл план 2007-09_МАНЗИЛЛИ РУЙХАТ 9 - 16 гача жадвали ЯНГИСИ" xfId="539"/>
    <cellStyle name="_ДАСТУР обл план 2007-09_Махсус ярмарка 2012 йил" xfId="540"/>
    <cellStyle name="_ДАСТУР обл план 2007-09_ПРОМ 2010-1чорак-жадваллар 23.03" xfId="541"/>
    <cellStyle name="_ДАСТУР обл план 2007-09_Режа булиниши" xfId="542"/>
    <cellStyle name="_ДАСТУР обл план 2007-09_СВОД.. 2010 йил ДАСТУРИ" xfId="543"/>
    <cellStyle name="_ДАСТУР обл план 2007-09_Сухроб Вилоят свод" xfId="544"/>
    <cellStyle name="_ДАСТУР обл план 2007-09_ФОРМА манзилли рўйхат" xfId="545"/>
    <cellStyle name="_ДАСТУР обл план 2007-09_ХОКИМГА 2009 й. 7 ойлик ЯНГИ ИШ УРИН ОХИРГИСИ. РАЗБОР" xfId="546"/>
    <cellStyle name="_ДАСТУР обл план 2007-09_Шакарбулоқ" xfId="547"/>
    <cellStyle name="_ДАСТУР обл план 2007-09_Шакарбулоқ_2.Куролли Кучлар хисоботи 1-март холатида Вазирликка" xfId="548"/>
    <cellStyle name="_ДАСТУР обл план 2007-09_Шомурод акага" xfId="549"/>
    <cellStyle name="_ДАСТУР обл план 2007-09_ЯНГИ ОБЪЕКТ ВА КЕНГАЙТИРИШ ОХИРГИСИ 1-2 ИЛОВА 2010 ДАСТУР" xfId="550"/>
    <cellStyle name="_Ёкиб ака чораклик" xfId="551"/>
    <cellStyle name="_Ёкиб ака чораклик_2012 КХК бириктириш" xfId="552"/>
    <cellStyle name="_жадваллар" xfId="553"/>
    <cellStyle name="_Жиззах" xfId="554"/>
    <cellStyle name="_Жиззах_16 апрел ойи манзилли" xfId="555"/>
    <cellStyle name="_Жиззах_16 илова ИЮН ойи адрес.готов" xfId="556"/>
    <cellStyle name="_Жиззах_2.Куролли Кучлар хисоботи 1-март холатида Вазирликка" xfId="557"/>
    <cellStyle name="_Жиззах_2010 ДАСТУР ЗОКИР АКАГА СОРТИРОВКА ТАСДИК" xfId="558"/>
    <cellStyle name="_Жиззах_2010 ДАСТУР КФЙ ва МФЙ ТАСДИК 2" xfId="559"/>
    <cellStyle name="_Жиззах_2016 й ИЮН АСЛlИ" xfId="560"/>
    <cellStyle name="_Жиззах_2016 й МАЙ АСЛlИ" xfId="561"/>
    <cellStyle name="_Жиззах_21.02.12.тазасы" xfId="562"/>
    <cellStyle name="_Жиззах_29" xfId="563"/>
    <cellStyle name="_Жиззах_3.МАХСУС ЯРМАРКА ХИСОБОТИ 2014 ЙИЛ" xfId="564"/>
    <cellStyle name="_Жиззах_3.Миграция маълумоти 1-март ҳолатида ВАЗИРЛИККА" xfId="565"/>
    <cellStyle name="_Жиззах_3-4-Хатга илова-04080-ИЖРО" xfId="566"/>
    <cellStyle name="_Жиззах_4-5-форма" xfId="567"/>
    <cellStyle name="_Жиззах_5-жадвал" xfId="568"/>
    <cellStyle name="_Жиззах_5-форма" xfId="569"/>
    <cellStyle name="_Жиззах_5-форма_2.Куролли Кучлар хисоботи 1-март холатида Вазирликка" xfId="570"/>
    <cellStyle name="_Жиззах_Бухоро вилоят Бандалик-2010" xfId="571"/>
    <cellStyle name="_Жиззах_Бухоро вилоятБандалик" xfId="572"/>
    <cellStyle name="_Жиззах_Бухоро вилоятБандалик-2010" xfId="573"/>
    <cellStyle name="_Жиззах_Бухоро вилоятБандалик-20102" xfId="574"/>
    <cellStyle name="_Жиззах_Вазирликка 25 сентябр холатига" xfId="575"/>
    <cellStyle name="_Жиззах_Вазирликка 25 сентябр холатига_2.Куролли Кучлар хисоботи 1-март холатида Вазирликка" xfId="576"/>
    <cellStyle name="_Жиззах_Вилоят буйича жами" xfId="577"/>
    <cellStyle name="_Жиззах_ДАСТУР 2009 й. 7 ойлик кутилиш 86745та ФАКТ" xfId="578"/>
    <cellStyle name="_Жиззах_ДАСТУР 2009 й. 7 ойлик кутилиш 86745та ФАКТ_2.Куролли Кучлар хисоботи 1-март холатида Вазирликка" xfId="579"/>
    <cellStyle name="_Жиззах_ДАСТУР ИЖРОСИ 6 ОЙЛИК АЛОХИДА" xfId="580"/>
    <cellStyle name="_Жиззах_ДАСТУР ИЖРОСИ 6 ОЙЛИК АЛОХИДА_2.Куролли Кучлар хисоботи 1-март холатида Вазирликка" xfId="581"/>
    <cellStyle name="_Жиззах_ДАСТУР ИЖРОСИ 6 ОЙЛИК АЛОХИДА_2016 й ИЮН АСЛlИ" xfId="582"/>
    <cellStyle name="_Жиззах_ДАСТУР ИЖРОСИ 6 ОЙЛИК АЛОХИДА_2016 й МАЙ АСЛlИ" xfId="583"/>
    <cellStyle name="_Жиззах_Жиззах вилоят 1-чорак хис" xfId="584"/>
    <cellStyle name="_Жиззах_иктисодга" xfId="586"/>
    <cellStyle name="_Жиззах_Иктисодиёт бошкармаси 1-чорак" xfId="587"/>
    <cellStyle name="_Жиззах_Иктисодиёт бошкармаси 1-чорак_2.Куролли Кучлар хисоботи 1-март холатида Вазирликка" xfId="588"/>
    <cellStyle name="_Жиззах_Иктисодиёт бошкармаси 1-чорак_КАШКАДАРЁ КВОТА, ЖАМОАТ, КАСБГА УКИТИШ" xfId="589"/>
    <cellStyle name="_Жиззах_Илхомбек 1 - 8 гача жадвали" xfId="590"/>
    <cellStyle name="_Жиззах_Илхомбек 1-13 дан жадвали" xfId="591"/>
    <cellStyle name="_Жиззах_иш урин разбори" xfId="592"/>
    <cellStyle name="_Жиззах_июн ойи иш урни" xfId="593"/>
    <cellStyle name="_Жиззах_Йиллик режа таксимоти" xfId="585"/>
    <cellStyle name="_Жиззах_КАСАНАЧИЛИК 2009 ЙИЛ 1-ЧОРАК." xfId="594"/>
    <cellStyle name="_Жиззах_КАШКАДАРЁ КВОТА, ЖАМОАТ, КАСБГА УКИТИШ" xfId="595"/>
    <cellStyle name="_Жиззах_Квота 2012 йил режаси" xfId="596"/>
    <cellStyle name="_Жиззах_КТВФЙ ДАСТУРИ КАШКАДАРЁ МАНЗИЛЛИ РУЙХАТ3" xfId="597"/>
    <cellStyle name="_Жиззах_КФЙ ва МФЙ буйича дастур" xfId="598"/>
    <cellStyle name="_Жиззах_Қаршига квота-11" xfId="599"/>
    <cellStyle name="_Жиззах_Қаршига квота-11_2.Куролли Кучлар хисоботи 1-март холатида Вазирликка" xfId="600"/>
    <cellStyle name="_Жиззах_МАНЗИЛЛИ РУЙХАТ 9 - 16 гача жадвали ЯНГИСИ" xfId="601"/>
    <cellStyle name="_Жиззах_Махсус ярмарка 2012 йил" xfId="602"/>
    <cellStyle name="_Жиззах_ПРОМ 2010-1чорак-жадваллар 23.03" xfId="603"/>
    <cellStyle name="_Жиззах_Режа булиниши" xfId="604"/>
    <cellStyle name="_Жиззах_СВОД.. 2010 йил ДАСТУРИ" xfId="605"/>
    <cellStyle name="_Жиззах_Сухроб Вилоят свод" xfId="606"/>
    <cellStyle name="_Жиззах_ФОРМА манзилли рўйхат" xfId="607"/>
    <cellStyle name="_Жиззах_ХОКИМГА 2009 й. 7 ойлик ЯНГИ ИШ УРИН ОХИРГИСИ. РАЗБОР" xfId="608"/>
    <cellStyle name="_Жиззах_Шакарбулоқ" xfId="609"/>
    <cellStyle name="_Жиззах_Шакарбулоқ_2.Куролли Кучлар хисоботи 1-март холатида Вазирликка" xfId="610"/>
    <cellStyle name="_Жиззах_Шомурод акага" xfId="611"/>
    <cellStyle name="_Жиззах_ЯНГИ ОБЪЕКТ ВА КЕНГАЙТИРИШ ОХИРГИСИ 1-2 ИЛОВА 2010 ДАСТУР" xfId="612"/>
    <cellStyle name="_иктисодга" xfId="613"/>
    <cellStyle name="_Инвест пр 9м2008" xfId="614"/>
    <cellStyle name="_Инвест.пр" xfId="615"/>
    <cellStyle name="_Инвестиция" xfId="616"/>
    <cellStyle name="_иш урин разбори" xfId="617"/>
    <cellStyle name="_иш урин разбори_2.Куролли Кучлар хисоботи 1-март холатида Вазирликка" xfId="618"/>
    <cellStyle name="_Ишга тушган объектлар Ежемесяч-3чис-2010" xfId="619"/>
    <cellStyle name="_Касаначи 4 ой" xfId="620"/>
    <cellStyle name="_Касаначи 4 ой_2012 КХК бириктириш" xfId="621"/>
    <cellStyle name="_КАСАНАЧИЛИК 2009 ЙИЛ 1-ЧОРАК." xfId="622"/>
    <cellStyle name="_КАСАНАЧИЛИК 2009 ЙИЛ 1-ЧОРАК._2.Куролли Кучлар хисоботи 1-март холатида Вазирликка" xfId="623"/>
    <cellStyle name="_КАСАНАЧИЛИК 2009 ЙИЛ 1-ЧОРАК._2016 й ИЮН АСЛlИ" xfId="624"/>
    <cellStyle name="_КАСАНАЧИЛИК 2009 ЙИЛ 1-ЧОРАК._2016 й МАЙ АСЛlИ" xfId="625"/>
    <cellStyle name="_Касбга ўқитиш 2012 1 октябр" xfId="626"/>
    <cellStyle name="_Касбга ўқитиш 2012 1 октябр_Бандлик" xfId="627"/>
    <cellStyle name="_Касбга ўқитиш 2012 1 октябр_Бандлик -итог 2012 год+" xfId="628"/>
    <cellStyle name="_Касбга ўқитиш 2012 1 октябр_Бандлик -итог 2013 год март" xfId="629"/>
    <cellStyle name="_Касбга ўқитиш 2012 1 октябр_Бандлик -итог 2013 год январ" xfId="630"/>
    <cellStyle name="_КАШ.2008  КОЛЛЕЖ БИТИРУВЧИ" xfId="631"/>
    <cellStyle name="_КАШ.2008  КОЛЛЕЖ БИТИРУВЧИ_2.Куролли Кучлар хисоботи 1-март холатида Вазирликка" xfId="632"/>
    <cellStyle name="_КАШ.2008  КОЛЛЕЖ БИТИРУВЧИ_2016 й ИЮН АСЛlИ" xfId="633"/>
    <cellStyle name="_КАШ.2008  КОЛЛЕЖ БИТИРУВЧИ_2016 й МАЙ АСЛlИ" xfId="634"/>
    <cellStyle name="_Кашкадарё" xfId="635"/>
    <cellStyle name="_КАШКАДАРЁ ВИЛОЯТИ КИШЛОК ТАРАККИЁТИ ДАСТУРИ 9-10 ой якуни" xfId="636"/>
    <cellStyle name="_КАШКАДАРЁ ВИЛОЯТИ ХИСОБОТЛАРИ 15.12.09 ХОЛАТИДА" xfId="637"/>
    <cellStyle name="_КАШКАДАРЁ ВИЛОЯТИ ХИСОБОТЛАРИ 15.12.09 ХОЛАТИДА_2.Куролли Кучлар хисоботи 1-март холатида Вазирликка" xfId="638"/>
    <cellStyle name="_КАШКАДАРЁ ВИЛОЯТИ ХИСОБОТЛАРИ 15.12.09 ХОЛАТИДА_2016 й ИЮН АСЛlИ" xfId="639"/>
    <cellStyle name="_КАШКАДАРЁ ВИЛОЯТИ ХИСОБОТЛАРИ 15.12.09 ХОЛАТИДА_2016 й МАЙ АСЛlИ" xfId="640"/>
    <cellStyle name="_Кашкадарё_16 апрел ойи манзилли" xfId="641"/>
    <cellStyle name="_Кашкадарё_16 илова ИЮН ойи адрес.готов" xfId="642"/>
    <cellStyle name="_Кашкадарё_2.Куролли Кучлар хисоботи 1-март холатида Вазирликка" xfId="643"/>
    <cellStyle name="_Кашкадарё_2010 ДАСТУР ЗОКИР АКАГА СОРТИРОВКА ТАСДИК" xfId="644"/>
    <cellStyle name="_Кашкадарё_2010 ДАСТУР КФЙ ва МФЙ ТАСДИК 2" xfId="645"/>
    <cellStyle name="_Кашкадарё_2016 й ИЮН АСЛlИ" xfId="646"/>
    <cellStyle name="_Кашкадарё_2016 й МАЙ АСЛlИ" xfId="647"/>
    <cellStyle name="_Кашкадарё_21.02.12.тазасы" xfId="648"/>
    <cellStyle name="_Кашкадарё_29" xfId="649"/>
    <cellStyle name="_Кашкадарё_3.МАХСУС ЯРМАРКА ХИСОБОТИ 2014 ЙИЛ" xfId="650"/>
    <cellStyle name="_Кашкадарё_3.Миграция маълумоти 1-март ҳолатида ВАЗИРЛИККА" xfId="651"/>
    <cellStyle name="_Кашкадарё_3-4-Хатга илова-04080-ИЖРО" xfId="652"/>
    <cellStyle name="_Кашкадарё_4-5-форма" xfId="653"/>
    <cellStyle name="_Кашкадарё_5-жадвал" xfId="654"/>
    <cellStyle name="_Кашкадарё_5-форма" xfId="655"/>
    <cellStyle name="_Кашкадарё_5-форма_2.Куролли Кучлар хисоботи 1-март холатида Вазирликка" xfId="656"/>
    <cellStyle name="_Кашкадарё_Бухоро вилоят Бандалик-2010" xfId="657"/>
    <cellStyle name="_Кашкадарё_Бухоро вилоятБандалик" xfId="658"/>
    <cellStyle name="_Кашкадарё_Бухоро вилоятБандалик-2010" xfId="659"/>
    <cellStyle name="_Кашкадарё_Бухоро вилоятБандалик-20102" xfId="660"/>
    <cellStyle name="_Кашкадарё_Вазирликка 25 сентябр холатига" xfId="661"/>
    <cellStyle name="_Кашкадарё_Вазирликка 25 сентябр холатига_2.Куролли Кучлар хисоботи 1-март холатида Вазирликка" xfId="662"/>
    <cellStyle name="_Кашкадарё_Вилоят буйича жами" xfId="663"/>
    <cellStyle name="_Кашкадарё_ДАСТУР 2009 й. 7 ойлик кутилиш 86745та ФАКТ" xfId="664"/>
    <cellStyle name="_Кашкадарё_ДАСТУР 2009 й. 7 ойлик кутилиш 86745та ФАКТ_2.Куролли Кучлар хисоботи 1-март холатида Вазирликка" xfId="665"/>
    <cellStyle name="_Кашкадарё_ДАСТУР ИЖРОСИ 6 ОЙЛИК АЛОХИДА" xfId="666"/>
    <cellStyle name="_Кашкадарё_ДАСТУР ИЖРОСИ 6 ОЙЛИК АЛОХИДА_2.Куролли Кучлар хисоботи 1-март холатида Вазирликка" xfId="667"/>
    <cellStyle name="_Кашкадарё_ДАСТУР ИЖРОСИ 6 ОЙЛИК АЛОХИДА_2016 й ИЮН АСЛlИ" xfId="668"/>
    <cellStyle name="_Кашкадарё_ДАСТУР ИЖРОСИ 6 ОЙЛИК АЛОХИДА_2016 й МАЙ АСЛlИ" xfId="669"/>
    <cellStyle name="_Кашкадарё_Жиззах вилоят 1-чорак хис" xfId="670"/>
    <cellStyle name="_Кашкадарё_иктисодга" xfId="672"/>
    <cellStyle name="_Кашкадарё_Иктисодиёт бошкармаси 1-чорак" xfId="673"/>
    <cellStyle name="_Кашкадарё_Иктисодиёт бошкармаси 1-чорак_2.Куролли Кучлар хисоботи 1-март холатида Вазирликка" xfId="674"/>
    <cellStyle name="_Кашкадарё_Иктисодиёт бошкармаси 1-чорак_КАШКАДАРЁ КВОТА, ЖАМОАТ, КАСБГА УКИТИШ" xfId="675"/>
    <cellStyle name="_Кашкадарё_Илхомбек 1 - 8 гача жадвали" xfId="676"/>
    <cellStyle name="_Кашкадарё_Илхомбек 1-13 дан жадвали" xfId="677"/>
    <cellStyle name="_Кашкадарё_иш урин разбори" xfId="678"/>
    <cellStyle name="_Кашкадарё_июн ойи иш урни" xfId="679"/>
    <cellStyle name="_Кашкадарё_Йиллик режа таксимоти" xfId="671"/>
    <cellStyle name="_Кашкадарё_КАСАНАЧИЛИК 2009 ЙИЛ 1-ЧОРАК." xfId="680"/>
    <cellStyle name="_Кашкадарё_КАШКАДАРЁ КВОТА, ЖАМОАТ, КАСБГА УКИТИШ" xfId="681"/>
    <cellStyle name="_Кашкадарё_Квота 2012 йил режаси" xfId="682"/>
    <cellStyle name="_Кашкадарё_КТВФЙ ДАСТУРИ КАШКАДАРЁ МАНЗИЛЛИ РУЙХАТ3" xfId="683"/>
    <cellStyle name="_Кашкадарё_КФЙ ва МФЙ буйича дастур" xfId="684"/>
    <cellStyle name="_Кашкадарё_Қаршига квота-11" xfId="685"/>
    <cellStyle name="_Кашкадарё_Қаршига квота-11_2.Куролли Кучлар хисоботи 1-март холатида Вазирликка" xfId="686"/>
    <cellStyle name="_Кашкадарё_МАНЗИЛЛИ РУЙХАТ 9 - 16 гача жадвали ЯНГИСИ" xfId="687"/>
    <cellStyle name="_Кашкадарё_Махсус ярмарка 2012 йил" xfId="688"/>
    <cellStyle name="_Кашкадарё_ПРОМ 2010-1чорак-жадваллар 23.03" xfId="689"/>
    <cellStyle name="_Кашкадарё_Режа булиниши" xfId="690"/>
    <cellStyle name="_Кашкадарё_СВОД.. 2010 йил ДАСТУРИ" xfId="691"/>
    <cellStyle name="_Кашкадарё_Сухроб Вилоят свод" xfId="692"/>
    <cellStyle name="_Кашкадарё_ФОРМА манзилли рўйхат" xfId="693"/>
    <cellStyle name="_Кашкадарё_ХОКИМГА 2009 й. 7 ойлик ЯНГИ ИШ УРИН ОХИРГИСИ. РАЗБОР" xfId="694"/>
    <cellStyle name="_Кашкадарё_Шакарбулоқ" xfId="695"/>
    <cellStyle name="_Кашкадарё_Шакарбулоқ_2.Куролли Кучлар хисоботи 1-март холатида Вазирликка" xfId="696"/>
    <cellStyle name="_Кашкадарё_Шомурод акага" xfId="697"/>
    <cellStyle name="_Кашкадарё_ЯНГИ ОБЪЕКТ ВА КЕНГАЙТИРИШ ОХИРГИСИ 1-2 ИЛОВА 2010 ДАСТУР" xfId="698"/>
    <cellStyle name="_кварталиктисод+" xfId="699"/>
    <cellStyle name="_кварталиктисод+_2012 КХК бириктириш" xfId="700"/>
    <cellStyle name="_Квота 2012 йил режаси" xfId="701"/>
    <cellStyle name="_кишлокка ажратилган кредитлар  NEW" xfId="702"/>
    <cellStyle name="_кишлокка ажратилган кредитлар  NEW_2010 ДАСТУР ЗОКИР АКАГА СОРТИРОВКА ТАСДИК" xfId="703"/>
    <cellStyle name="_кишлокка ажратилган кредитлар  NEW_2010 ДАСТУР КФЙ ва МФЙ ТАСДИК 2" xfId="704"/>
    <cellStyle name="_кишлокка ажратилган кредитлар  NEW_2012 КХК бириктириш" xfId="705"/>
    <cellStyle name="_кишлокка ажратилган кредитлар  NEW_КФЙ ва МФЙ буйича дастур" xfId="706"/>
    <cellStyle name="_кишлокка ажратилган кредитлар  NEW_СВОД.. 2010 йил ДАСТУРИ" xfId="707"/>
    <cellStyle name="_кишлокка ажратилган кредитлар  NEW_ЯНГИ ОБЪЕКТ ВА КЕНГАЙТИРИШ ОХИРГИСИ 1-2 ИЛОВА 2010 ДАСТУР" xfId="708"/>
    <cellStyle name="_Книга1" xfId="709"/>
    <cellStyle name="_Книга3" xfId="710"/>
    <cellStyle name="_Коллеж битирувчи 2009 й. 29 октябр" xfId="711"/>
    <cellStyle name="_Комплекс Дастури (24-38)" xfId="712"/>
    <cellStyle name="_Комплекс Дастури (24-38)_2012 КХК бириктириш" xfId="713"/>
    <cellStyle name="_Копия Иктисод формалари о" xfId="714"/>
    <cellStyle name="_Копия Иктисод формалари о_�����-041009" xfId="715"/>
    <cellStyle name="_Копия Иктисод формалари о_�����-041009_2012 КХК бириктириш" xfId="716"/>
    <cellStyle name="_Копия Иктисод формалари о_16 апрел ойи манзилли" xfId="717"/>
    <cellStyle name="_Копия Иктисод формалари о_16 илова ИЮН ойи адрес.готов" xfId="718"/>
    <cellStyle name="_Копия Иктисод формалари о_2010 ДАСТУР ЗОКИР АКАГА СОРТИРОВКА ТАСДИК" xfId="719"/>
    <cellStyle name="_Копия Иктисод формалари о_2010 ДАСТУР КФЙ ва МФЙ ТАСДИК 2" xfId="720"/>
    <cellStyle name="_Копия Иктисод формалари о_2010 йил дастур кфй ва мфй кесимида" xfId="721"/>
    <cellStyle name="_Копия Иктисод формалари о_2010 йил дастур кфй ва мфй кесимида_2012 КХК бириктириш" xfId="722"/>
    <cellStyle name="_Копия Иктисод формалари о_2010 йил дастур охирги вариант" xfId="723"/>
    <cellStyle name="_Копия Иктисод формалари о_2010 йил дастур охирги вариант_2012 КХК бириктириш" xfId="724"/>
    <cellStyle name="_Копия Иктисод формалари о_2011 1  ДАСТУРl" xfId="725"/>
    <cellStyle name="_Копия Иктисод формалари о_2012 КХК бириктириш" xfId="726"/>
    <cellStyle name="_Копия Иктисод формалари о_2012-МАНЗИЛЛИ ДАСТУР-ФОРМА" xfId="727"/>
    <cellStyle name="_Копия Иктисод формалари о_5-жадвал" xfId="728"/>
    <cellStyle name="_Копия Иктисод формалари о_5-жадвал_2012 КХК бириктириш" xfId="729"/>
    <cellStyle name="_Копия Иктисод формалари о_АБЛУХАЛИДАН ОЛИНГАН БИРИКТИРИШ ЖАДВАЛИ" xfId="730"/>
    <cellStyle name="_Копия Иктисод формалари о_АБЛУХАЛИДАН ОЛИНГАН БИРИКТИРИШ ЖАДВАЛИ_2012 КХК бириктириш" xfId="731"/>
    <cellStyle name="_Копия Иктисод формалари о_Ангор тумани" xfId="732"/>
    <cellStyle name="_Копия Иктисод формалари о_Ангор тумани_2012 КХК бириктириш" xfId="733"/>
    <cellStyle name="_Копия Иктисод формалари о_Бухоро вилоят Бандалик-2010" xfId="734"/>
    <cellStyle name="_Копия Иктисод формалари о_Бухоро вилоят Бандалик-2010_2012 КХК бириктириш" xfId="735"/>
    <cellStyle name="_Копия Иктисод формалари о_Бухоро вилоятБандалик" xfId="736"/>
    <cellStyle name="_Копия Иктисод формалари о_Бухоро вилоятБандалик_2012 КХК бириктириш" xfId="737"/>
    <cellStyle name="_Копия Иктисод формалари о_Бухоро вилоятБандалик-2010" xfId="738"/>
    <cellStyle name="_Копия Иктисод формалари о_Бухоро вилоятБандалик-2010_2012 КХК бириктириш" xfId="739"/>
    <cellStyle name="_Копия Иктисод формалари о_Бухоро вилоятБандалик-20102" xfId="740"/>
    <cellStyle name="_Копия Иктисод формалари о_Бухоро вилоятБандалик-20102_2012 КХК бириктириш" xfId="741"/>
    <cellStyle name="_Копия Иктисод формалари о_Бухоро тумани 2010 йил дастури" xfId="742"/>
    <cellStyle name="_Копия Иктисод формалари о_Бухоро тумани 2010 йил дастури_2012 КХК бириктириш" xfId="743"/>
    <cellStyle name="_Копия Иктисод формалари о_Вилоят ФОРМА манзилли рўйхат" xfId="744"/>
    <cellStyle name="_Копия Иктисод формалари о_Вилоят ФОРМА манзилли рўйхат_2012 КХК бириктириш" xfId="745"/>
    <cellStyle name="_Копия Иктисод формалари о_ДАСТУР ИЖРОСИ 6 ОЙЛИК АЛОХИДА" xfId="746"/>
    <cellStyle name="_Копия Иктисод формалари о_Дастур формалари 2010" xfId="747"/>
    <cellStyle name="_Копия Иктисод формалари о_Дастур формалари 2010_2012 КХК бириктириш" xfId="748"/>
    <cellStyle name="_Копия Иктисод формалари о_ДАСТУР-2012 айларга болингени КАСАНА" xfId="749"/>
    <cellStyle name="_Копия Иктисод формалари о_Илхомбек 1 - 8 гача жадвали" xfId="750"/>
    <cellStyle name="_Копия Иктисод формалари о_Илхомбек 1-13 дан жадвали" xfId="751"/>
    <cellStyle name="_Копия Иктисод формалари о_Касана дастур-2011" xfId="752"/>
    <cellStyle name="_Копия Иктисод формалари о_КК дастур 041009" xfId="753"/>
    <cellStyle name="_Копия Иктисод формалари о_КК дастур 041009_2012 КХК бириктириш" xfId="754"/>
    <cellStyle name="_Копия Иктисод формалари о_КТВФЙ ДАСТУРИ КАШКАДАРЁ МАНЗИЛЛИ РУЙХАТ3" xfId="755"/>
    <cellStyle name="_Копия Иктисод формалари о_КФЙ ва МФЙ буйича дастур" xfId="756"/>
    <cellStyle name="_Копия Иктисод формалари о_МАНЗИЛЛИ РУЙХАТ 9 - 16 гача жадвали ЯНГИСИ" xfId="757"/>
    <cellStyle name="_Копия Иктисод формалари о_Нам дастур 2009-2012 (ўзбек)" xfId="758"/>
    <cellStyle name="_Копия Иктисод формалари о_Нам дастур 2009-2012 (ўзбек)_2010 ДАСТУР ЗОКИР АКАГА СОРТИРОВКА ТАСДИК" xfId="759"/>
    <cellStyle name="_Копия Иктисод формалари о_Нам дастур 2009-2012 (ўзбек)_2010 ДАСТУР КФЙ ва МФЙ ТАСДИК 2" xfId="760"/>
    <cellStyle name="_Копия Иктисод формалари о_Нам дастур 2009-2012 (ўзбек)_2012 КХК бириктириш" xfId="761"/>
    <cellStyle name="_Копия Иктисод формалари о_Нам дастур 2009-2012 (ўзбек)_КФЙ ва МФЙ буйича дастур" xfId="762"/>
    <cellStyle name="_Копия Иктисод формалари о_Нам дастур 2009-2012 (ўзбек)_СВОД.. 2010 йил ДАСТУРИ" xfId="763"/>
    <cellStyle name="_Копия Иктисод формалари о_Нам дастур 2009-2012 (ўзбек)_ЯНГИ ОБЪЕКТ ВА КЕНГАЙТИРИШ ОХИРГИСИ 1-2 ИЛОВА 2010 ДАСТУР" xfId="764"/>
    <cellStyle name="_Копия Иктисод формалари о_Прог-2010 5.10.09" xfId="765"/>
    <cellStyle name="_Копия Иктисод формалари о_Прог-2010 5.10.09_2012 КХК бириктириш" xfId="766"/>
    <cellStyle name="_Копия Иктисод формалари о_Прог-2010 Посл 5.10.09" xfId="767"/>
    <cellStyle name="_Копия Иктисод формалари о_СВОД.. 2010 йил ДАСТУРИ" xfId="768"/>
    <cellStyle name="_Копия Иктисод формалари о_сентябр иш урни" xfId="769"/>
    <cellStyle name="_Копия Иктисод формалари о_сентябр иш урни_2012 КХК бириктириш" xfId="770"/>
    <cellStyle name="_Копия Иктисод формалари о_Сурхондарё 2010 йил дастур" xfId="771"/>
    <cellStyle name="_Копия Иктисод формалари о_Сурхондарё 2010 йил дастур_2012 КХК бириктириш" xfId="772"/>
    <cellStyle name="_Копия Иктисод формалари о_ФОРМА манзилли рўйхат" xfId="773"/>
    <cellStyle name="_Копия Иктисод формалари о_формалар" xfId="774"/>
    <cellStyle name="_Копия Иктисод формалари о_формалар янги" xfId="775"/>
    <cellStyle name="_Копия Иктисод формалари о_формалар янги_2012 КХК бириктириш" xfId="776"/>
    <cellStyle name="_Копия Иктисод формалари о_формалар_2012 КХК бириктириш" xfId="777"/>
    <cellStyle name="_Копия Иктисод формалари о_Форма-Прог-НРМ-2010" xfId="778"/>
    <cellStyle name="_Копия Иктисод формалари о_Форма-Прог-НРМ-2010 01.10.09" xfId="779"/>
    <cellStyle name="_Копия Иктисод формалари о_Форма-Прог-НРМ-2010 01.10.09_2012 КХК бириктириш" xfId="780"/>
    <cellStyle name="_Копия Иктисод формалари о_Форма-Прог-НРМ-2010 5.10.09" xfId="781"/>
    <cellStyle name="_Копия Иктисод формалари о_Форма-Прог-НРМ-2010 5.10.09 Минтруд" xfId="782"/>
    <cellStyle name="_Копия Иктисод формалари о_Форма-Прог-НРМ-2010 5.10.09 Минтруд_2012 КХК бириктириш" xfId="783"/>
    <cellStyle name="_Копия Иктисод формалари о_Форма-Прог-НРМ-2010 5.10.09_2012 КХК бириктириш" xfId="784"/>
    <cellStyle name="_Копия Иктисод формалари о_Форма-Прог-НРМ-2010_2012 КХК бириктириш" xfId="785"/>
    <cellStyle name="_Копия Иктисод формалари о_Хужайли касаначи ДАСТУР-2011" xfId="786"/>
    <cellStyle name="_Копия Иктисод формалари о_Хужайли т." xfId="787"/>
    <cellStyle name="_Копия Иктисод формалари о_ХЎЖАЙЛИ Т.2012-МАНЗИЛЛИ ДАСТУР" xfId="788"/>
    <cellStyle name="_Копия Иктисод формалари о_ЯНГИ ОБЪЕКТ ВА КЕНГАЙТИРИШ ОХИРГИСИ 1-2 ИЛОВА 2010 ДАСТУР" xfId="789"/>
    <cellStyle name="_Коракалпогистон" xfId="790"/>
    <cellStyle name="_КР Озик-овкат 29.09 (Сурх)" xfId="791"/>
    <cellStyle name="_КР1046-1047-1050 общий 18 графа на 24 марта" xfId="792"/>
    <cellStyle name="_КТВФЙ ДАСТУРИ КАШКАДАРЁ МАНЗИЛЛИ РУЙХАТ3" xfId="793"/>
    <cellStyle name="_КТВФЙ ДАСТУРИ КАШКАДАРЁ МАНЗИЛЛИ РУЙХАТ3_2.Куролли Кучлар хисоботи 1-март холатида Вазирликка" xfId="794"/>
    <cellStyle name="_КТВФЙ ДАСТУРИ КАШКАДАРЁ МАНЗИЛЛИ РУЙХАТ3_2016 й ИЮН АСЛlИ" xfId="795"/>
    <cellStyle name="_КТВФЙ ДАСТУРИ КАШКАДАРЁ МАНЗИЛЛИ РУЙХАТ3_2016 й МАЙ АСЛlИ" xfId="796"/>
    <cellStyle name="_Қаршига квота-11" xfId="797"/>
    <cellStyle name="_Лойихалар бўйича маълумот " xfId="798"/>
    <cellStyle name="_Марказий банк" xfId="799"/>
    <cellStyle name="_Махсус ярмарка 2012 йил" xfId="800"/>
    <cellStyle name="_МОЛИЯ даромад-харажат" xfId="801"/>
    <cellStyle name="_МОЛИЯ даромад-харажат_16 апрел ойи манзилли" xfId="802"/>
    <cellStyle name="_МОЛИЯ даромад-харажат_16 илова ИЮН ойи адрес.готов" xfId="803"/>
    <cellStyle name="_МОЛИЯ даромад-харажат_2010 ДАСТУР ЗОКИР АКАГА СОРТИРОВКА ТАСДИК" xfId="804"/>
    <cellStyle name="_МОЛИЯ даромад-харажат_2010 ДАСТУР КФЙ ва МФЙ ТАСДИК 2" xfId="805"/>
    <cellStyle name="_МОЛИЯ даромад-харажат_5-жадвал" xfId="806"/>
    <cellStyle name="_МОЛИЯ даромад-харажат_Бухоро вилоят Бандалик-2010" xfId="807"/>
    <cellStyle name="_МОЛИЯ даромад-харажат_Бухоро вилоятБандалик" xfId="808"/>
    <cellStyle name="_МОЛИЯ даромад-харажат_Бухоро вилоятБандалик-2010" xfId="809"/>
    <cellStyle name="_МОЛИЯ даромад-харажат_Бухоро вилоятБандалик-20102" xfId="810"/>
    <cellStyle name="_МОЛИЯ даромад-харажат_ДАСТУР ИЖРОСИ 6 ОЙЛИК АЛОХИДА" xfId="811"/>
    <cellStyle name="_МОЛИЯ даромад-харажат_Илхомбек 1 - 8 гача жадвали" xfId="812"/>
    <cellStyle name="_МОЛИЯ даромад-харажат_Илхомбек 1-13 дан жадвали" xfId="813"/>
    <cellStyle name="_МОЛИЯ даромад-харажат_КТВФЙ ДАСТУРИ КАШКАДАРЁ МАНЗИЛЛИ РУЙХАТ3" xfId="814"/>
    <cellStyle name="_МОЛИЯ даромад-харажат_КФЙ ва МФЙ буйича дастур" xfId="815"/>
    <cellStyle name="_МОЛИЯ даромад-харажат_МАНЗИЛЛИ РУЙХАТ 9 - 16 гача жадвали ЯНГИСИ" xfId="816"/>
    <cellStyle name="_МОЛИЯ даромад-харажат_СВОД.. 2010 йил ДАСТУРИ" xfId="817"/>
    <cellStyle name="_МОЛИЯ даромад-харажат_ФОРМА манзилли рўйхат" xfId="818"/>
    <cellStyle name="_МОЛИЯ даромад-харажат_ЯНГИ ОБЪЕКТ ВА КЕНГАЙТИРИШ ОХИРГИСИ 1-2 ИЛОВА 2010 ДАСТУР" xfId="819"/>
    <cellStyle name="_Мониторинг 5-число (Образец)" xfId="820"/>
    <cellStyle name="_Наманган-1" xfId="821"/>
    <cellStyle name="_Наманган-1_16 апрел ойи манзилли" xfId="822"/>
    <cellStyle name="_Наманган-1_16 илова ИЮН ойи адрес.готов" xfId="823"/>
    <cellStyle name="_Наманган-1_2.Куролли Кучлар хисоботи 1-март холатида Вазирликка" xfId="824"/>
    <cellStyle name="_Наманган-1_2010 ДАСТУР ЗОКИР АКАГА СОРТИРОВКА ТАСДИК" xfId="825"/>
    <cellStyle name="_Наманган-1_2010 ДАСТУР КФЙ ва МФЙ ТАСДИК 2" xfId="826"/>
    <cellStyle name="_Наманган-1_2016 й ИЮН АСЛlИ" xfId="827"/>
    <cellStyle name="_Наманган-1_2016 й МАЙ АСЛlИ" xfId="828"/>
    <cellStyle name="_Наманган-1_21.02.12.тазасы" xfId="829"/>
    <cellStyle name="_Наманган-1_29" xfId="830"/>
    <cellStyle name="_Наманган-1_3.МАХСУС ЯРМАРКА ХИСОБОТИ 2014 ЙИЛ" xfId="831"/>
    <cellStyle name="_Наманган-1_3.Миграция маълумоти 1-март ҳолатида ВАЗИРЛИККА" xfId="832"/>
    <cellStyle name="_Наманган-1_3-4-Хатга илова-04080-ИЖРО" xfId="833"/>
    <cellStyle name="_Наманган-1_4-5-форма" xfId="834"/>
    <cellStyle name="_Наманган-1_5-жадвал" xfId="835"/>
    <cellStyle name="_Наманган-1_5-форма" xfId="836"/>
    <cellStyle name="_Наманган-1_5-форма_2.Куролли Кучлар хисоботи 1-март холатида Вазирликка" xfId="837"/>
    <cellStyle name="_Наманган-1_Бухоро вилоят Бандалик-2010" xfId="838"/>
    <cellStyle name="_Наманган-1_Бухоро вилоятБандалик" xfId="839"/>
    <cellStyle name="_Наманган-1_Бухоро вилоятБандалик-2010" xfId="840"/>
    <cellStyle name="_Наманган-1_Бухоро вилоятБандалик-20102" xfId="841"/>
    <cellStyle name="_Наманган-1_Вазирликка 25 сентябр холатига" xfId="842"/>
    <cellStyle name="_Наманган-1_Вазирликка 25 сентябр холатига_2.Куролли Кучлар хисоботи 1-март холатида Вазирликка" xfId="843"/>
    <cellStyle name="_Наманган-1_Вилоят буйича жами" xfId="844"/>
    <cellStyle name="_Наманган-1_ДАСТУР 2009 й. 7 ойлик кутилиш 86745та ФАКТ" xfId="845"/>
    <cellStyle name="_Наманган-1_ДАСТУР 2009 й. 7 ойлик кутилиш 86745та ФАКТ_2.Куролли Кучлар хисоботи 1-март холатида Вазирликка" xfId="846"/>
    <cellStyle name="_Наманган-1_ДАСТУР ИЖРОСИ 6 ОЙЛИК АЛОХИДА" xfId="847"/>
    <cellStyle name="_Наманган-1_ДАСТУР ИЖРОСИ 6 ОЙЛИК АЛОХИДА_2.Куролли Кучлар хисоботи 1-март холатида Вазирликка" xfId="848"/>
    <cellStyle name="_Наманган-1_ДАСТУР ИЖРОСИ 6 ОЙЛИК АЛОХИДА_2016 й ИЮН АСЛlИ" xfId="849"/>
    <cellStyle name="_Наманган-1_ДАСТУР ИЖРОСИ 6 ОЙЛИК АЛОХИДА_2016 й МАЙ АСЛlИ" xfId="850"/>
    <cellStyle name="_Наманган-1_Жиззах вилоят 1-чорак хис" xfId="851"/>
    <cellStyle name="_Наманган-1_иктисодга" xfId="853"/>
    <cellStyle name="_Наманган-1_Иктисодиёт бошкармаси 1-чорак" xfId="854"/>
    <cellStyle name="_Наманган-1_Иктисодиёт бошкармаси 1-чорак_2.Куролли Кучлар хисоботи 1-март холатида Вазирликка" xfId="855"/>
    <cellStyle name="_Наманган-1_Иктисодиёт бошкармаси 1-чорак_КАШКАДАРЁ КВОТА, ЖАМОАТ, КАСБГА УКИТИШ" xfId="856"/>
    <cellStyle name="_Наманган-1_Илхомбек 1 - 8 гача жадвали" xfId="857"/>
    <cellStyle name="_Наманган-1_Илхомбек 1-13 дан жадвали" xfId="858"/>
    <cellStyle name="_Наманган-1_иш урин разбори" xfId="859"/>
    <cellStyle name="_Наманган-1_июн ойи иш урни" xfId="860"/>
    <cellStyle name="_Наманган-1_Йиллик режа таксимоти" xfId="852"/>
    <cellStyle name="_Наманган-1_КАСАНАЧИЛИК 2009 ЙИЛ 1-ЧОРАК." xfId="861"/>
    <cellStyle name="_Наманган-1_КАШКАДАРЁ КВОТА, ЖАМОАТ, КАСБГА УКИТИШ" xfId="862"/>
    <cellStyle name="_Наманган-1_Квота 2012 йил режаси" xfId="863"/>
    <cellStyle name="_Наманган-1_КТВФЙ ДАСТУРИ КАШКАДАРЁ МАНЗИЛЛИ РУЙХАТ3" xfId="864"/>
    <cellStyle name="_Наманган-1_КФЙ ва МФЙ буйича дастур" xfId="865"/>
    <cellStyle name="_Наманган-1_Қаршига квота-11" xfId="866"/>
    <cellStyle name="_Наманган-1_Қаршига квота-11_2.Куролли Кучлар хисоботи 1-март холатида Вазирликка" xfId="867"/>
    <cellStyle name="_Наманган-1_МАНЗИЛЛИ РУЙХАТ 9 - 16 гача жадвали ЯНГИСИ" xfId="868"/>
    <cellStyle name="_Наманган-1_Махсус ярмарка 2012 йил" xfId="869"/>
    <cellStyle name="_Наманган-1_ПРОМ 2010-1чорак-жадваллар 23.03" xfId="870"/>
    <cellStyle name="_Наманган-1_Режа булиниши" xfId="871"/>
    <cellStyle name="_Наманган-1_СВОД.. 2010 йил ДАСТУРИ" xfId="872"/>
    <cellStyle name="_Наманган-1_Сухроб Вилоят свод" xfId="873"/>
    <cellStyle name="_Наманган-1_ФОРМА манзилли рўйхат" xfId="874"/>
    <cellStyle name="_Наманган-1_ХОКИМГА 2009 й. 7 ойлик ЯНГИ ИШ УРИН ОХИРГИСИ. РАЗБОР" xfId="875"/>
    <cellStyle name="_Наманган-1_Шакарбулоқ" xfId="876"/>
    <cellStyle name="_Наманган-1_Шакарбулоқ_2.Куролли Кучлар хисоботи 1-март холатида Вазирликка" xfId="877"/>
    <cellStyle name="_Наманган-1_Шомурод акага" xfId="878"/>
    <cellStyle name="_Наманган-1_ЯНГИ ОБЪЕКТ ВА КЕНГАЙТИРИШ ОХИРГИСИ 1-2 ИЛОВА 2010 ДАСТУР" xfId="879"/>
    <cellStyle name="_ОБЛПЛАГА 2008 й. 12 ойлик ва йиллик маълумотлар берилди." xfId="880"/>
    <cellStyle name="_ОБЛПЛАГА 2008 й. 12 ойлик ва йиллик маълумотлар берилди._2.Куролли Кучлар хисоботи 1-март холатида Вазирликка" xfId="881"/>
    <cellStyle name="_Пахтабанк" xfId="882"/>
    <cellStyle name="_ПП-1050 формы" xfId="883"/>
    <cellStyle name="_Прогноз 2009 год 2" xfId="884"/>
    <cellStyle name="_Произ.объект 2009" xfId="885"/>
    <cellStyle name="_ПСБ-ПР~1" xfId="886"/>
    <cellStyle name="_ПСБ-ПР~1_2010 ДАСТУР ЗОКИР АКАГА СОРТИРОВКА ТАСДИК" xfId="887"/>
    <cellStyle name="_ПСБ-ПР~1_2010 ДАСТУР КФЙ ва МФЙ ТАСДИК 2" xfId="888"/>
    <cellStyle name="_ПСБ-ПР~1_2012 КХК бириктириш" xfId="889"/>
    <cellStyle name="_ПСБ-ПР~1_КФЙ ва МФЙ буйича дастур" xfId="890"/>
    <cellStyle name="_ПСБ-ПР~1_СВОД.. 2010 йил ДАСТУРИ" xfId="891"/>
    <cellStyle name="_ПСБ-ПР~1_ЯНГИ ОБЪЕКТ ВА КЕНГАЙТИРИШ ОХИРГИСИ 1-2 ИЛОВА 2010 ДАСТУР" xfId="892"/>
    <cellStyle name="_ПФ-4232-сонли СЕНТЯБР-декабр" xfId="893"/>
    <cellStyle name="_ПФ-4232-сонли СЕНТЯБР-декабр_2.Куролли Кучлар хисоботи 1-март холатида Вазирликка" xfId="894"/>
    <cellStyle name="_Р.Шоабдурахмонов топшириғи - янги иш ўринлари" xfId="895"/>
    <cellStyle name="_Р.Шоабдурахмонов топшириғи - янги иш ўринлари_2012 КХК бириктириш" xfId="896"/>
    <cellStyle name="_Саидова Ежемесяч-3чис-2010" xfId="897"/>
    <cellStyle name="_Самар_анд" xfId="898"/>
    <cellStyle name="_Самар_анд_16 апрел ойи манзилли" xfId="899"/>
    <cellStyle name="_Самар_анд_16 илова ИЮН ойи адрес.готов" xfId="900"/>
    <cellStyle name="_Самар_анд_2.Куролли Кучлар хисоботи 1-март холатида Вазирликка" xfId="901"/>
    <cellStyle name="_Самар_анд_2010 ДАСТУР ЗОКИР АКАГА СОРТИРОВКА ТАСДИК" xfId="902"/>
    <cellStyle name="_Самар_анд_2010 ДАСТУР КФЙ ва МФЙ ТАСДИК 2" xfId="903"/>
    <cellStyle name="_Самар_анд_2016 й ИЮН АСЛlИ" xfId="904"/>
    <cellStyle name="_Самар_анд_2016 й МАЙ АСЛlИ" xfId="905"/>
    <cellStyle name="_Самар_анд_21.02.12.тазасы" xfId="906"/>
    <cellStyle name="_Самар_анд_29" xfId="907"/>
    <cellStyle name="_Самар_анд_3.МАХСУС ЯРМАРКА ХИСОБОТИ 2014 ЙИЛ" xfId="908"/>
    <cellStyle name="_Самар_анд_3.Миграция маълумоти 1-март ҳолатида ВАЗИРЛИККА" xfId="909"/>
    <cellStyle name="_Самар_анд_3-4-Хатга илова-04080-ИЖРО" xfId="910"/>
    <cellStyle name="_Самар_анд_4-5-форма" xfId="911"/>
    <cellStyle name="_Самар_анд_5-жадвал" xfId="912"/>
    <cellStyle name="_Самар_анд_5-форма" xfId="913"/>
    <cellStyle name="_Самар_анд_5-форма_2.Куролли Кучлар хисоботи 1-март холатида Вазирликка" xfId="914"/>
    <cellStyle name="_Самар_анд_Бухоро вилоят Бандалик-2010" xfId="915"/>
    <cellStyle name="_Самар_анд_Бухоро вилоятБандалик" xfId="916"/>
    <cellStyle name="_Самар_анд_Бухоро вилоятБандалик-2010" xfId="917"/>
    <cellStyle name="_Самар_анд_Бухоро вилоятБандалик-20102" xfId="918"/>
    <cellStyle name="_Самар_анд_Вазирликка 25 сентябр холатига" xfId="919"/>
    <cellStyle name="_Самар_анд_Вазирликка 25 сентябр холатига_2.Куролли Кучлар хисоботи 1-март холатида Вазирликка" xfId="920"/>
    <cellStyle name="_Самар_анд_Вилоят буйича жами" xfId="921"/>
    <cellStyle name="_Самар_анд_ДАСТУР 2009 й. 7 ойлик кутилиш 86745та ФАКТ" xfId="922"/>
    <cellStyle name="_Самар_анд_ДАСТУР 2009 й. 7 ойлик кутилиш 86745та ФАКТ_2.Куролли Кучлар хисоботи 1-март холатида Вазирликка" xfId="923"/>
    <cellStyle name="_Самар_анд_ДАСТУР ИЖРОСИ 6 ОЙЛИК АЛОХИДА" xfId="924"/>
    <cellStyle name="_Самар_анд_ДАСТУР ИЖРОСИ 6 ОЙЛИК АЛОХИДА_2.Куролли Кучлар хисоботи 1-март холатида Вазирликка" xfId="925"/>
    <cellStyle name="_Самар_анд_ДАСТУР ИЖРОСИ 6 ОЙЛИК АЛОХИДА_2016 й ИЮН АСЛlИ" xfId="926"/>
    <cellStyle name="_Самар_анд_ДАСТУР ИЖРОСИ 6 ОЙЛИК АЛОХИДА_2016 й МАЙ АСЛlИ" xfId="927"/>
    <cellStyle name="_Самар_анд_Жиззах вилоят 1-чорак хис" xfId="928"/>
    <cellStyle name="_Самар_анд_иктисодга" xfId="930"/>
    <cellStyle name="_Самар_анд_Иктисодиёт бошкармаси 1-чорак" xfId="931"/>
    <cellStyle name="_Самар_анд_Иктисодиёт бошкармаси 1-чорак_2.Куролли Кучлар хисоботи 1-март холатида Вазирликка" xfId="932"/>
    <cellStyle name="_Самар_анд_Иктисодиёт бошкармаси 1-чорак_КАШКАДАРЁ КВОТА, ЖАМОАТ, КАСБГА УКИТИШ" xfId="933"/>
    <cellStyle name="_Самар_анд_Илхомбек 1 - 8 гача жадвали" xfId="934"/>
    <cellStyle name="_Самар_анд_Илхомбек 1-13 дан жадвали" xfId="935"/>
    <cellStyle name="_Самар_анд_иш урин разбори" xfId="936"/>
    <cellStyle name="_Самар_анд_июн ойи иш урни" xfId="937"/>
    <cellStyle name="_Самар_анд_Йиллик режа таксимоти" xfId="929"/>
    <cellStyle name="_Самар_анд_КАСАНАЧИЛИК 2009 ЙИЛ 1-ЧОРАК." xfId="938"/>
    <cellStyle name="_Самар_анд_КАШКАДАРЁ КВОТА, ЖАМОАТ, КАСБГА УКИТИШ" xfId="939"/>
    <cellStyle name="_Самар_анд_Квота 2012 йил режаси" xfId="940"/>
    <cellStyle name="_Самар_анд_КТВФЙ ДАСТУРИ КАШКАДАРЁ МАНЗИЛЛИ РУЙХАТ3" xfId="941"/>
    <cellStyle name="_Самар_анд_КФЙ ва МФЙ буйича дастур" xfId="942"/>
    <cellStyle name="_Самар_анд_Қаршига квота-11" xfId="943"/>
    <cellStyle name="_Самар_анд_Қаршига квота-11_2.Куролли Кучлар хисоботи 1-март холатида Вазирликка" xfId="944"/>
    <cellStyle name="_Самар_анд_МАНЗИЛЛИ РУЙХАТ 9 - 16 гача жадвали ЯНГИСИ" xfId="945"/>
    <cellStyle name="_Самар_анд_Махсус ярмарка 2012 йил" xfId="946"/>
    <cellStyle name="_Самар_анд_ПРОМ 2010-1чорак-жадваллар 23.03" xfId="947"/>
    <cellStyle name="_Самар_анд_Режа булиниши" xfId="948"/>
    <cellStyle name="_Самар_анд_СВОД.. 2010 йил ДАСТУРИ" xfId="949"/>
    <cellStyle name="_Самар_анд_Сухроб Вилоят свод" xfId="950"/>
    <cellStyle name="_Самар_анд_ФОРМА манзилли рўйхат" xfId="951"/>
    <cellStyle name="_Самар_анд_ХОКИМГА 2009 й. 7 ойлик ЯНГИ ИШ УРИН ОХИРГИСИ. РАЗБОР" xfId="952"/>
    <cellStyle name="_Самар_анд_Шакарбулоқ" xfId="953"/>
    <cellStyle name="_Самар_анд_Шакарбулоқ_2.Куролли Кучлар хисоботи 1-март холатида Вазирликка" xfId="954"/>
    <cellStyle name="_Самар_анд_Шомурод акага" xfId="955"/>
    <cellStyle name="_Самар_анд_ЯНГИ ОБЪЕКТ ВА КЕНГАЙТИРИШ ОХИРГИСИ 1-2 ИЛОВА 2010 ДАСТУР" xfId="956"/>
    <cellStyle name="_СВОД КабМин-Вар-тОхирги" xfId="957"/>
    <cellStyle name="_Свод Част 2" xfId="958"/>
    <cellStyle name="_СВОД-Банк-Вилоят" xfId="959"/>
    <cellStyle name="_СВОД-Умумий" xfId="960"/>
    <cellStyle name="_Сирдарё" xfId="961"/>
    <cellStyle name="_Сирдарё вилоят 3-курс" xfId="962"/>
    <cellStyle name="_Сирдарё_16 апрел ойи манзилли" xfId="963"/>
    <cellStyle name="_Сирдарё_16 илова ИЮН ойи адрес.готов" xfId="964"/>
    <cellStyle name="_Сирдарё_2.Куролли Кучлар хисоботи 1-март холатида Вазирликка" xfId="965"/>
    <cellStyle name="_Сирдарё_2010 ДАСТУР ЗОКИР АКАГА СОРТИРОВКА ТАСДИК" xfId="966"/>
    <cellStyle name="_Сирдарё_2010 ДАСТУР КФЙ ва МФЙ ТАСДИК 2" xfId="967"/>
    <cellStyle name="_Сирдарё_2016 й ИЮН АСЛlИ" xfId="968"/>
    <cellStyle name="_Сирдарё_2016 й МАЙ АСЛlИ" xfId="969"/>
    <cellStyle name="_Сирдарё_21.02.12.тазасы" xfId="970"/>
    <cellStyle name="_Сирдарё_29" xfId="971"/>
    <cellStyle name="_Сирдарё_3.МАХСУС ЯРМАРКА ХИСОБОТИ 2014 ЙИЛ" xfId="972"/>
    <cellStyle name="_Сирдарё_3.Миграция маълумоти 1-март ҳолатида ВАЗИРЛИККА" xfId="973"/>
    <cellStyle name="_Сирдарё_3-4-Хатга илова-04080-ИЖРО" xfId="974"/>
    <cellStyle name="_Сирдарё_4-5-форма" xfId="975"/>
    <cellStyle name="_Сирдарё_5-жадвал" xfId="976"/>
    <cellStyle name="_Сирдарё_5-форма" xfId="977"/>
    <cellStyle name="_Сирдарё_5-форма_2.Куролли Кучлар хисоботи 1-март холатида Вазирликка" xfId="978"/>
    <cellStyle name="_Сирдарё_Бухоро вилоят Бандалик-2010" xfId="979"/>
    <cellStyle name="_Сирдарё_Бухоро вилоятБандалик" xfId="980"/>
    <cellStyle name="_Сирдарё_Бухоро вилоятБандалик-2010" xfId="981"/>
    <cellStyle name="_Сирдарё_Бухоро вилоятБандалик-20102" xfId="982"/>
    <cellStyle name="_Сирдарё_Вазирликка 25 сентябр холатига" xfId="983"/>
    <cellStyle name="_Сирдарё_Вазирликка 25 сентябр холатига_2.Куролли Кучлар хисоботи 1-март холатида Вазирликка" xfId="984"/>
    <cellStyle name="_Сирдарё_Вилоят буйича жами" xfId="985"/>
    <cellStyle name="_Сирдарё_ДАСТУР 2009 й. 7 ойлик кутилиш 86745та ФАКТ" xfId="986"/>
    <cellStyle name="_Сирдарё_ДАСТУР 2009 й. 7 ойлик кутилиш 86745та ФАКТ_2.Куролли Кучлар хисоботи 1-март холатида Вазирликка" xfId="987"/>
    <cellStyle name="_Сирдарё_ДАСТУР ИЖРОСИ 6 ОЙЛИК АЛОХИДА" xfId="988"/>
    <cellStyle name="_Сирдарё_ДАСТУР ИЖРОСИ 6 ОЙЛИК АЛОХИДА_2.Куролли Кучлар хисоботи 1-март холатида Вазирликка" xfId="989"/>
    <cellStyle name="_Сирдарё_ДАСТУР ИЖРОСИ 6 ОЙЛИК АЛОХИДА_2016 й ИЮН АСЛlИ" xfId="990"/>
    <cellStyle name="_Сирдарё_ДАСТУР ИЖРОСИ 6 ОЙЛИК АЛОХИДА_2016 й МАЙ АСЛlИ" xfId="991"/>
    <cellStyle name="_Сирдарё_Жиззах вилоят 1-чорак хис" xfId="992"/>
    <cellStyle name="_Сирдарё_иктисодга" xfId="994"/>
    <cellStyle name="_Сирдарё_Иктисодиёт бошкармаси 1-чорак" xfId="995"/>
    <cellStyle name="_Сирдарё_Иктисодиёт бошкармаси 1-чорак_2.Куролли Кучлар хисоботи 1-март холатида Вазирликка" xfId="996"/>
    <cellStyle name="_Сирдарё_Иктисодиёт бошкармаси 1-чорак_КАШКАДАРЁ КВОТА, ЖАМОАТ, КАСБГА УКИТИШ" xfId="997"/>
    <cellStyle name="_Сирдарё_Илхомбек 1 - 8 гача жадвали" xfId="998"/>
    <cellStyle name="_Сирдарё_Илхомбек 1-13 дан жадвали" xfId="999"/>
    <cellStyle name="_Сирдарё_иш урин разбори" xfId="1000"/>
    <cellStyle name="_Сирдарё_июн ойи иш урни" xfId="1001"/>
    <cellStyle name="_Сирдарё_Йиллик режа таксимоти" xfId="993"/>
    <cellStyle name="_Сирдарё_КАСАНАЧИЛИК 2009 ЙИЛ 1-ЧОРАК." xfId="1002"/>
    <cellStyle name="_Сирдарё_КАШКАДАРЁ КВОТА, ЖАМОАТ, КАСБГА УКИТИШ" xfId="1003"/>
    <cellStyle name="_Сирдарё_Квота 2012 йил режаси" xfId="1004"/>
    <cellStyle name="_Сирдарё_КТВФЙ ДАСТУРИ КАШКАДАРЁ МАНЗИЛЛИ РУЙХАТ3" xfId="1005"/>
    <cellStyle name="_Сирдарё_КФЙ ва МФЙ буйича дастур" xfId="1006"/>
    <cellStyle name="_Сирдарё_Қаршига квота-11" xfId="1007"/>
    <cellStyle name="_Сирдарё_Қаршига квота-11_2.Куролли Кучлар хисоботи 1-март холатида Вазирликка" xfId="1008"/>
    <cellStyle name="_Сирдарё_МАНЗИЛЛИ РУЙХАТ 9 - 16 гача жадвали ЯНГИСИ" xfId="1009"/>
    <cellStyle name="_Сирдарё_Махсус ярмарка 2012 йил" xfId="1010"/>
    <cellStyle name="_Сирдарё_ПРОМ 2010-1чорак-жадваллар 23.03" xfId="1011"/>
    <cellStyle name="_Сирдарё_Режа булиниши" xfId="1012"/>
    <cellStyle name="_Сирдарё_СВОД.. 2010 йил ДАСТУРИ" xfId="1013"/>
    <cellStyle name="_Сирдарё_Сухроб Вилоят свод" xfId="1014"/>
    <cellStyle name="_Сирдарё_ФОРМА манзилли рўйхат" xfId="1015"/>
    <cellStyle name="_Сирдарё_ХОКИМГА 2009 й. 7 ойлик ЯНГИ ИШ УРИН ОХИРГИСИ. РАЗБОР" xfId="1016"/>
    <cellStyle name="_Сирдарё_Шакарбулоқ" xfId="1017"/>
    <cellStyle name="_Сирдарё_Шакарбулоқ_2.Куролли Кучлар хисоботи 1-март холатида Вазирликка" xfId="1018"/>
    <cellStyle name="_Сирдарё_Шомурод акага" xfId="1019"/>
    <cellStyle name="_Сирдарё_ЯНГИ ОБЪЕКТ ВА КЕНГАЙТИРИШ ОХИРГИСИ 1-2 ИЛОВА 2010 ДАСТУР" xfId="1020"/>
    <cellStyle name="_Сурхондарё" xfId="1021"/>
    <cellStyle name="_Сурхондарё " xfId="1022"/>
    <cellStyle name="_Сурхондарё _16 апрел ойи манзилли" xfId="1023"/>
    <cellStyle name="_Сурхондарё _16 илова ИЮН ойи адрес.готов" xfId="1024"/>
    <cellStyle name="_Сурхондарё _2.Куролли Кучлар хисоботи 1-март холатида Вазирликка" xfId="1025"/>
    <cellStyle name="_Сурхондарё _2010 ДАСТУР ЗОКИР АКАГА СОРТИРОВКА ТАСДИК" xfId="1026"/>
    <cellStyle name="_Сурхондарё _2010 ДАСТУР КФЙ ва МФЙ ТАСДИК 2" xfId="1027"/>
    <cellStyle name="_Сурхондарё _2016 й ИЮН АСЛlИ" xfId="1028"/>
    <cellStyle name="_Сурхондарё _2016 й МАЙ АСЛlИ" xfId="1029"/>
    <cellStyle name="_Сурхондарё _21.02.12.тазасы" xfId="1030"/>
    <cellStyle name="_Сурхондарё _29" xfId="1031"/>
    <cellStyle name="_Сурхондарё _3.МАХСУС ЯРМАРКА ХИСОБОТИ 2014 ЙИЛ" xfId="1032"/>
    <cellStyle name="_Сурхондарё _3.Миграция маълумоти 1-март ҳолатида ВАЗИРЛИККА" xfId="1033"/>
    <cellStyle name="_Сурхондарё _3-4-Хатга илова-04080-ИЖРО" xfId="1034"/>
    <cellStyle name="_Сурхондарё _4-5-форма" xfId="1035"/>
    <cellStyle name="_Сурхондарё _5-жадвал" xfId="1036"/>
    <cellStyle name="_Сурхондарё _5-форма" xfId="1037"/>
    <cellStyle name="_Сурхондарё _5-форма_2.Куролли Кучлар хисоботи 1-март холатида Вазирликка" xfId="1038"/>
    <cellStyle name="_Сурхондарё _Бухоро вилоят Бандалик-2010" xfId="1039"/>
    <cellStyle name="_Сурхондарё _Бухоро вилоятБандалик" xfId="1040"/>
    <cellStyle name="_Сурхондарё _Бухоро вилоятБандалик-2010" xfId="1041"/>
    <cellStyle name="_Сурхондарё _Бухоро вилоятБандалик-20102" xfId="1042"/>
    <cellStyle name="_Сурхондарё _Вазирликка 25 сентябр холатига" xfId="1043"/>
    <cellStyle name="_Сурхондарё _Вазирликка 25 сентябр холатига_2.Куролли Кучлар хисоботи 1-март холатида Вазирликка" xfId="1044"/>
    <cellStyle name="_Сурхондарё _Вилоят буйича жами" xfId="1045"/>
    <cellStyle name="_Сурхондарё _ДАСТУР 2009 й. 7 ойлик кутилиш 86745та ФАКТ" xfId="1046"/>
    <cellStyle name="_Сурхондарё _ДАСТУР 2009 й. 7 ойлик кутилиш 86745та ФАКТ_2.Куролли Кучлар хисоботи 1-март холатида Вазирликка" xfId="1047"/>
    <cellStyle name="_Сурхондарё _ДАСТУР ИЖРОСИ 6 ОЙЛИК АЛОХИДА" xfId="1048"/>
    <cellStyle name="_Сурхондарё _ДАСТУР ИЖРОСИ 6 ОЙЛИК АЛОХИДА_2.Куролли Кучлар хисоботи 1-март холатида Вазирликка" xfId="1049"/>
    <cellStyle name="_Сурхондарё _ДАСТУР ИЖРОСИ 6 ОЙЛИК АЛОХИДА_2016 й ИЮН АСЛlИ" xfId="1050"/>
    <cellStyle name="_Сурхондарё _ДАСТУР ИЖРОСИ 6 ОЙЛИК АЛОХИДА_2016 й МАЙ АСЛlИ" xfId="1051"/>
    <cellStyle name="_Сурхондарё _Жиззах вилоят 1-чорак хис" xfId="1052"/>
    <cellStyle name="_Сурхондарё _иктисодга" xfId="1054"/>
    <cellStyle name="_Сурхондарё _Иктисодиёт бошкармаси 1-чорак" xfId="1055"/>
    <cellStyle name="_Сурхондарё _Иктисодиёт бошкармаси 1-чорак_2.Куролли Кучлар хисоботи 1-март холатида Вазирликка" xfId="1056"/>
    <cellStyle name="_Сурхондарё _Иктисодиёт бошкармаси 1-чорак_КАШКАДАРЁ КВОТА, ЖАМОАТ, КАСБГА УКИТИШ" xfId="1057"/>
    <cellStyle name="_Сурхондарё _Илхомбек 1 - 8 гача жадвали" xfId="1058"/>
    <cellStyle name="_Сурхондарё _Илхомбек 1-13 дан жадвали" xfId="1059"/>
    <cellStyle name="_Сурхондарё _иш урин разбори" xfId="1060"/>
    <cellStyle name="_Сурхондарё _июн ойи иш урни" xfId="1061"/>
    <cellStyle name="_Сурхондарё _Йиллик режа таксимоти" xfId="1053"/>
    <cellStyle name="_Сурхондарё _КАСАНАЧИЛИК 2009 ЙИЛ 1-ЧОРАК." xfId="1062"/>
    <cellStyle name="_Сурхондарё _КАШКАДАРЁ КВОТА, ЖАМОАТ, КАСБГА УКИТИШ" xfId="1063"/>
    <cellStyle name="_Сурхондарё _Квота 2012 йил режаси" xfId="1064"/>
    <cellStyle name="_Сурхондарё _КТВФЙ ДАСТУРИ КАШКАДАРЁ МАНЗИЛЛИ РУЙХАТ3" xfId="1065"/>
    <cellStyle name="_Сурхондарё _КФЙ ва МФЙ буйича дастур" xfId="1066"/>
    <cellStyle name="_Сурхондарё _Қаршига квота-11" xfId="1067"/>
    <cellStyle name="_Сурхондарё _Қаршига квота-11_2.Куролли Кучлар хисоботи 1-март холатида Вазирликка" xfId="1068"/>
    <cellStyle name="_Сурхондарё _МАНЗИЛЛИ РУЙХАТ 9 - 16 гача жадвали ЯНГИСИ" xfId="1069"/>
    <cellStyle name="_Сурхондарё _Махсус ярмарка 2012 йил" xfId="1070"/>
    <cellStyle name="_Сурхондарё _ПРОМ 2010-1чорак-жадваллар 23.03" xfId="1071"/>
    <cellStyle name="_Сурхондарё _Режа булиниши" xfId="1072"/>
    <cellStyle name="_Сурхондарё _СВОД.. 2010 йил ДАСТУРИ" xfId="1073"/>
    <cellStyle name="_Сурхондарё _Сухроб Вилоят свод" xfId="1074"/>
    <cellStyle name="_Сурхондарё _ФОРМА манзилли рўйхат" xfId="1075"/>
    <cellStyle name="_Сурхондарё _ХОКИМГА 2009 й. 7 ойлик ЯНГИ ИШ УРИН ОХИРГИСИ. РАЗБОР" xfId="1076"/>
    <cellStyle name="_Сурхондарё _Шакарбулоқ" xfId="1077"/>
    <cellStyle name="_Сурхондарё _Шакарбулоқ_2.Куролли Кучлар хисоботи 1-март холатида Вазирликка" xfId="1078"/>
    <cellStyle name="_Сурхондарё _Шомурод акага" xfId="1079"/>
    <cellStyle name="_Сурхондарё _ЯНГИ ОБЪЕКТ ВА КЕНГАЙТИРИШ ОХИРГИСИ 1-2 ИЛОВА 2010 ДАСТУР" xfId="1080"/>
    <cellStyle name="_Сухроб Вилоят свод" xfId="1081"/>
    <cellStyle name="_ТошВилоят" xfId="1082"/>
    <cellStyle name="_Тошкент в." xfId="1083"/>
    <cellStyle name="_Тошкент в._2.Куролли Кучлар хисоботи 1-март холатида Вазирликка" xfId="1084"/>
    <cellStyle name="_Тошкент в._КАШКАДАРЁ КВОТА, ЖАМОАТ, КАСБГА УКИТИШ" xfId="1085"/>
    <cellStyle name="_Тошкент в._Хизмат кўрсатиш" xfId="1086"/>
    <cellStyle name="_учта туман буйича касана" xfId="1087"/>
    <cellStyle name="_учта туман буйича касана_2012 КХК бириктириш" xfId="1088"/>
    <cellStyle name="_Фаолият" xfId="1089"/>
    <cellStyle name="_Фаолият_16 апрел ойи манзилли" xfId="1090"/>
    <cellStyle name="_Фаолият_16 илова ИЮН ойи адрес.готов" xfId="1091"/>
    <cellStyle name="_Фаолият_1-ЯРИМ ЙИЛЛИК ХИСОБОТЛАР" xfId="1092"/>
    <cellStyle name="_Фаолият_2010 ДАСТУР ЗОКИР АКАГА СОРТИРОВКА ТАСДИК" xfId="1093"/>
    <cellStyle name="_Фаолият_2010 ДАСТУР КФЙ ва МФЙ ТАСДИК 2" xfId="1094"/>
    <cellStyle name="_Фаолият_21.02.12.тазасы" xfId="1095"/>
    <cellStyle name="_Фаолият_38-Ж" xfId="1096"/>
    <cellStyle name="_Фаолият_5-жадвал" xfId="1097"/>
    <cellStyle name="_Фаолият_67 та жадвал №2" xfId="1098"/>
    <cellStyle name="_Фаолият_67 та жадвал №2_Хизмат кўрсатиш" xfId="1099"/>
    <cellStyle name="_Фаолият_67 талик жадвал-Иктисод №1" xfId="1100"/>
    <cellStyle name="_Фаолият_67 талик жадвал-Иктисод №1_Хизмат кўрсатиш" xfId="1101"/>
    <cellStyle name="_Фаолият_9 ойлик бажарилиши" xfId="1102"/>
    <cellStyle name="_Фаолият_БАЖАРИЛИШИ 1-май" xfId="1103"/>
    <cellStyle name="_Фаолият_Бобир учун 67 талик жадвал-Иктисод" xfId="1104"/>
    <cellStyle name="_Фаолият_Бобир учун 67 талик жадвал-Иктисод_Хизмат кўрсатиш" xfId="1105"/>
    <cellStyle name="_Фаолият_Бухоро вилоят Бандалик-2010" xfId="1106"/>
    <cellStyle name="_Фаолият_Бухоро вилоятБандалик" xfId="1107"/>
    <cellStyle name="_Фаолият_Бухоро вилоятБандалик-2010" xfId="1108"/>
    <cellStyle name="_Фаолият_Бухоро вилоятБандалик-20102" xfId="1109"/>
    <cellStyle name="_Фаолият_ДАСТУР ИЖРОСИ 6 ОЙЛИК АЛОХИДА" xfId="1110"/>
    <cellStyle name="_Фаолият_ДАСТУР ИЖРОСИ СВОД" xfId="1111"/>
    <cellStyle name="_Фаолият_Ёкиб ака чораклик" xfId="1112"/>
    <cellStyle name="_Фаолият_Ёкиб ака чораклик_2.Куролли Кучлар хисоботи 1-март холатида Вазирликка" xfId="1113"/>
    <cellStyle name="_Фаолият_Ёкиб ака чораклик_КАШКАДАРЁ КВОТА, ЖАМОАТ, КАСБГА УКИТИШ" xfId="1114"/>
    <cellStyle name="_Фаолият_Жиз" xfId="1115"/>
    <cellStyle name="_Фаолият_иктисодга" xfId="1116"/>
    <cellStyle name="_Фаолият_ИКТИСОДИЁТ БОШКАРМАСИ ЖАДВАЛЛАРИ" xfId="1117"/>
    <cellStyle name="_Фаолият_ИКТИСОДИЁТ БОШКАРМАСИ ЖАДВАЛЛАРИ_2.Куролли Кучлар хисоботи 1-март холатида Вазирликка" xfId="1118"/>
    <cellStyle name="_Фаолият_ИКТИСОДИЁТ БОШКАРМАСИ ЖАДВАЛЛАРИ_2016 й ИЮН АСЛlИ" xfId="1119"/>
    <cellStyle name="_Фаолият_ИКТИСОДИЁТ БОШКАРМАСИ ЖАДВАЛЛАРИ_2016 й МАЙ АСЛlИ" xfId="1120"/>
    <cellStyle name="_Фаолият_Илхомбек 1 - 8 гача жадвали" xfId="1121"/>
    <cellStyle name="_Фаолият_Илхомбек 1-13 дан жадвали" xfId="1122"/>
    <cellStyle name="_Фаолият_Касаначи 4 ой" xfId="1123"/>
    <cellStyle name="_Фаолият_Касаначи 4 ой_Хизмат кўрсатиш" xfId="1124"/>
    <cellStyle name="_Фаолият_КИШЛОК ДАСТУРИ 6-ОЙЛИК 10-11-жадваллар" xfId="1125"/>
    <cellStyle name="_Фаолият_КИШЛОК ДАСТУРИ 6-ОЙЛИК 10-11-жадваллар_2.Куролли Кучлар хисоботи 1-март холатида Вазирликка" xfId="1126"/>
    <cellStyle name="_Фаолият_КИШЛОК ДАСТУРИ 6-ОЙЛИК 10-11-жадваллар_2016 й ИЮН АСЛlИ" xfId="1127"/>
    <cellStyle name="_Фаолият_КИШЛОК ДАСТУРИ 6-ОЙЛИК 10-11-жадваллар_2016 й МАЙ АСЛlИ" xfId="1128"/>
    <cellStyle name="_Фаолият_КИШЛОК ДАСТУРИ 7-ОЙЛИК 10-11-жадваллар" xfId="1129"/>
    <cellStyle name="_Фаолият_КИШЛОК ДАСТУРИ 7-ОЙЛИК 10-11-жадваллар_2.Куролли Кучлар хисоботи 1-март холатида Вазирликка" xfId="1130"/>
    <cellStyle name="_Фаолият_КИШЛОК ДАСТУРИ 7-ОЙЛИК 10-11-жадваллар_2016 й ИЮН АСЛlИ" xfId="1131"/>
    <cellStyle name="_Фаолият_КИШЛОК ДАСТУРИ 7-ОЙЛИК 10-11-жадваллар_2016 й МАЙ АСЛlИ" xfId="1132"/>
    <cellStyle name="_Фаолият_КТВФЙ ДАСТУРИ КАШКАДАРЁ МАНЗИЛЛИ РУЙХАТ3" xfId="1133"/>
    <cellStyle name="_Фаолият_КФЙ ва МФЙ буйича дастур" xfId="1134"/>
    <cellStyle name="_Фаолият_қишлоқ таррақиёти 82 банд тўлиқ" xfId="1135"/>
    <cellStyle name="_Фаолият_МАНЗИЛЛИ РУЙХАТ 9 - 16 гача жадвали ЯНГИСИ" xfId="1136"/>
    <cellStyle name="_Фаолият_Р.Шоабдурахмонов топшириғи - янги иш ўринлари" xfId="1137"/>
    <cellStyle name="_Фаолият_Р.Шоабдурахмонов топшириғи - янги иш ўринлари_2.Куролли Кучлар хисоботи 1-март холатида Вазирликка" xfId="1138"/>
    <cellStyle name="_Фаолият_Р.Шоабдурахмонов топшириғи - янги иш ўринлари_КАШКАДАРЁ КВОТА, ЖАМОАТ, КАСБГА УКИТИШ" xfId="1139"/>
    <cellStyle name="_Фаолият_СВОД.. 2010 йил ДАСТУРИ" xfId="1140"/>
    <cellStyle name="_Фаолият_Сухроб Вилоят свод" xfId="1141"/>
    <cellStyle name="_Фаолият_учта туман буйича касана" xfId="1142"/>
    <cellStyle name="_Фаолият_учта туман буйича касана_Хизмат кўрсатиш" xfId="1143"/>
    <cellStyle name="_Фаолият_ФОРМА манзилли рўйхат" xfId="1144"/>
    <cellStyle name="_Фаолият_Шакарбулоқ" xfId="1145"/>
    <cellStyle name="_Фаолият_Шакарбулоқ_2.Куролли Кучлар хисоботи 1-март холатида Вазирликка" xfId="1146"/>
    <cellStyle name="_Фаолият_ЯИЎ-сервис" xfId="1147"/>
    <cellStyle name="_Фаолият_ЯНГИ ОБЪЕКТ ВА КЕНГАЙТИРИШ ОХИРГИСИ 1-2 ИЛОВА 2010 ДАСТУР" xfId="1148"/>
    <cellStyle name="_Фарғона" xfId="1149"/>
    <cellStyle name="_Фарғона_2.Куролли Кучлар хисоботи 1-март холатида Вазирликка" xfId="1150"/>
    <cellStyle name="_Фарғона_КАШКАДАРЁ КВОТА, ЖАМОАТ, КАСБГА УКИТИШ" xfId="1151"/>
    <cellStyle name="_Фарғона_Хизмат кўрсатиш" xfId="1152"/>
    <cellStyle name="_Хокимиятга 01.03.2009й" xfId="1153"/>
    <cellStyle name="_Хоразм" xfId="1154"/>
    <cellStyle name="_Хоразм_16 апрел ойи манзилли" xfId="1155"/>
    <cellStyle name="_Хоразм_16 илова ИЮН ойи адрес.готов" xfId="1156"/>
    <cellStyle name="_Хоразм_2.Куролли Кучлар хисоботи 1-март холатида Вазирликка" xfId="1157"/>
    <cellStyle name="_Хоразм_2010 ДАСТУР ЗОКИР АКАГА СОРТИРОВКА ТАСДИК" xfId="1158"/>
    <cellStyle name="_Хоразм_2010 ДАСТУР КФЙ ва МФЙ ТАСДИК 2" xfId="1159"/>
    <cellStyle name="_Хоразм_2016 й ИЮН АСЛlИ" xfId="1160"/>
    <cellStyle name="_Хоразм_2016 й МАЙ АСЛlИ" xfId="1161"/>
    <cellStyle name="_Хоразм_21.02.12.тазасы" xfId="1162"/>
    <cellStyle name="_Хоразм_29" xfId="1163"/>
    <cellStyle name="_Хоразм_3.МАХСУС ЯРМАРКА ХИСОБОТИ 2014 ЙИЛ" xfId="1164"/>
    <cellStyle name="_Хоразм_3.Миграция маълумоти 1-март ҳолатида ВАЗИРЛИККА" xfId="1165"/>
    <cellStyle name="_Хоразм_3-4-Хатга илова-04080-ИЖРО" xfId="1166"/>
    <cellStyle name="_Хоразм_4-5-форма" xfId="1167"/>
    <cellStyle name="_Хоразм_5-жадвал" xfId="1168"/>
    <cellStyle name="_Хоразм_5-форма" xfId="1169"/>
    <cellStyle name="_Хоразм_5-форма_2.Куролли Кучлар хисоботи 1-март холатида Вазирликка" xfId="1170"/>
    <cellStyle name="_Хоразм_Бухоро вилоят Бандалик-2010" xfId="1171"/>
    <cellStyle name="_Хоразм_Бухоро вилоятБандалик" xfId="1172"/>
    <cellStyle name="_Хоразм_Бухоро вилоятБандалик-2010" xfId="1173"/>
    <cellStyle name="_Хоразм_Бухоро вилоятБандалик-20102" xfId="1174"/>
    <cellStyle name="_Хоразм_Вазирликка 25 сентябр холатига" xfId="1175"/>
    <cellStyle name="_Хоразм_Вазирликка 25 сентябр холатига_2.Куролли Кучлар хисоботи 1-март холатида Вазирликка" xfId="1176"/>
    <cellStyle name="_Хоразм_Вилоят буйича жами" xfId="1177"/>
    <cellStyle name="_Хоразм_ДАСТУР 2009 й. 7 ойлик кутилиш 86745та ФАКТ" xfId="1178"/>
    <cellStyle name="_Хоразм_ДАСТУР 2009 й. 7 ойлик кутилиш 86745та ФАКТ_2.Куролли Кучлар хисоботи 1-март холатида Вазирликка" xfId="1179"/>
    <cellStyle name="_Хоразм_ДАСТУР ИЖРОСИ 6 ОЙЛИК АЛОХИДА" xfId="1180"/>
    <cellStyle name="_Хоразм_ДАСТУР ИЖРОСИ 6 ОЙЛИК АЛОХИДА_2.Куролли Кучлар хисоботи 1-март холатида Вазирликка" xfId="1181"/>
    <cellStyle name="_Хоразм_ДАСТУР ИЖРОСИ 6 ОЙЛИК АЛОХИДА_2016 й ИЮН АСЛlИ" xfId="1182"/>
    <cellStyle name="_Хоразм_ДАСТУР ИЖРОСИ 6 ОЙЛИК АЛОХИДА_2016 й МАЙ АСЛlИ" xfId="1183"/>
    <cellStyle name="_Хоразм_Жиззах вилоят 1-чорак хис" xfId="1184"/>
    <cellStyle name="_Хоразм_иктисодга" xfId="1186"/>
    <cellStyle name="_Хоразм_Иктисодиёт бошкармаси 1-чорак" xfId="1187"/>
    <cellStyle name="_Хоразм_Иктисодиёт бошкармаси 1-чорак_2.Куролли Кучлар хисоботи 1-март холатида Вазирликка" xfId="1188"/>
    <cellStyle name="_Хоразм_Иктисодиёт бошкармаси 1-чорак_КАШКАДАРЁ КВОТА, ЖАМОАТ, КАСБГА УКИТИШ" xfId="1189"/>
    <cellStyle name="_Хоразм_Илхомбек 1 - 8 гача жадвали" xfId="1190"/>
    <cellStyle name="_Хоразм_Илхомбек 1-13 дан жадвали" xfId="1191"/>
    <cellStyle name="_Хоразм_иш урин разбори" xfId="1192"/>
    <cellStyle name="_Хоразм_июн ойи иш урни" xfId="1193"/>
    <cellStyle name="_Хоразм_Йиллик режа таксимоти" xfId="1185"/>
    <cellStyle name="_Хоразм_КАСАНАЧИЛИК 2009 ЙИЛ 1-ЧОРАК." xfId="1194"/>
    <cellStyle name="_Хоразм_КАШКАДАРЁ КВОТА, ЖАМОАТ, КАСБГА УКИТИШ" xfId="1195"/>
    <cellStyle name="_Хоразм_Квота 2012 йил режаси" xfId="1196"/>
    <cellStyle name="_Хоразм_КТВФЙ ДАСТУРИ КАШКАДАРЁ МАНЗИЛЛИ РУЙХАТ3" xfId="1197"/>
    <cellStyle name="_Хоразм_КФЙ ва МФЙ буйича дастур" xfId="1198"/>
    <cellStyle name="_Хоразм_Қаршига квота-11" xfId="1199"/>
    <cellStyle name="_Хоразм_Қаршига квота-11_2.Куролли Кучлар хисоботи 1-март холатида Вазирликка" xfId="1200"/>
    <cellStyle name="_Хоразм_МАНЗИЛЛИ РУЙХАТ 9 - 16 гача жадвали ЯНГИСИ" xfId="1201"/>
    <cellStyle name="_Хоразм_Махсус ярмарка 2012 йил" xfId="1202"/>
    <cellStyle name="_Хоразм_ПРОМ 2010-1чорак-жадваллар 23.03" xfId="1203"/>
    <cellStyle name="_Хоразм_Режа булиниши" xfId="1204"/>
    <cellStyle name="_Хоразм_СВОД.. 2010 йил ДАСТУРИ" xfId="1205"/>
    <cellStyle name="_Хоразм_Сухроб Вилоят свод" xfId="1206"/>
    <cellStyle name="_Хоразм_ФОРМА манзилли рўйхат" xfId="1207"/>
    <cellStyle name="_Хоразм_ХОКИМГА 2009 й. 7 ойлик ЯНГИ ИШ УРИН ОХИРГИСИ. РАЗБОР" xfId="1208"/>
    <cellStyle name="_Хоразм_Шакарбулоқ" xfId="1209"/>
    <cellStyle name="_Хоразм_Шакарбулоқ_2.Куролли Кучлар хисоботи 1-март холатида Вазирликка" xfId="1210"/>
    <cellStyle name="_Хоразм_Шомурод акага" xfId="1211"/>
    <cellStyle name="_Хоразм_ЯНГИ ОБЪЕКТ ВА КЕНГАЙТИРИШ ОХИРГИСИ 1-2 ИЛОВА 2010 ДАСТУР" xfId="1212"/>
    <cellStyle name="_ЦБ " xfId="1213"/>
    <cellStyle name="_чора-тадбир свод" xfId="1214"/>
    <cellStyle name="_чора-тадбир свод_16 апрел ойи манзилли" xfId="1215"/>
    <cellStyle name="_чора-тадбир свод_16 илова ИЮН ойи адрес.готов" xfId="1216"/>
    <cellStyle name="_чора-тадбир свод_1-ЯРИМ ЙИЛЛИК ХИСОБОТЛАР" xfId="1217"/>
    <cellStyle name="_чора-тадбир свод_2010 ДАСТУР ЗОКИР АКАГА СОРТИРОВКА ТАСДИК" xfId="1218"/>
    <cellStyle name="_чора-тадбир свод_2010 ДАСТУР КФЙ ва МФЙ ТАСДИК 2" xfId="1219"/>
    <cellStyle name="_чора-тадбир свод_21.02.12.тазасы" xfId="1220"/>
    <cellStyle name="_чора-тадбир свод_38-Ж" xfId="1221"/>
    <cellStyle name="_чора-тадбир свод_5-жадвал" xfId="1222"/>
    <cellStyle name="_чора-тадбир свод_67 та жадвал №2" xfId="1223"/>
    <cellStyle name="_чора-тадбир свод_67 та жадвал №2_Хизмат кўрсатиш" xfId="1224"/>
    <cellStyle name="_чора-тадбир свод_67 талик жадвал-Иктисод №1" xfId="1225"/>
    <cellStyle name="_чора-тадбир свод_67 талик жадвал-Иктисод №1_Хизмат кўрсатиш" xfId="1226"/>
    <cellStyle name="_чора-тадбир свод_9 ойлик бажарилиши" xfId="1227"/>
    <cellStyle name="_чора-тадбир свод_БАЖАРИЛИШИ 1-май" xfId="1228"/>
    <cellStyle name="_чора-тадбир свод_Бобир учун 67 талик жадвал-Иктисод" xfId="1229"/>
    <cellStyle name="_чора-тадбир свод_Бобир учун 67 талик жадвал-Иктисод_Хизмат кўрсатиш" xfId="1230"/>
    <cellStyle name="_чора-тадбир свод_Бухоро вилоят Бандалик-2010" xfId="1231"/>
    <cellStyle name="_чора-тадбир свод_Бухоро вилоятБандалик" xfId="1232"/>
    <cellStyle name="_чора-тадбир свод_Бухоро вилоятБандалик-2010" xfId="1233"/>
    <cellStyle name="_чора-тадбир свод_Бухоро вилоятБандалик-20102" xfId="1234"/>
    <cellStyle name="_чора-тадбир свод_ДАСТУР ИЖРОСИ 6 ОЙЛИК АЛОХИДА" xfId="1235"/>
    <cellStyle name="_чора-тадбир свод_ДАСТУР ИЖРОСИ СВОД" xfId="1236"/>
    <cellStyle name="_чора-тадбир свод_Ёкиб ака чораклик" xfId="1237"/>
    <cellStyle name="_чора-тадбир свод_Ёкиб ака чораклик_2.Куролли Кучлар хисоботи 1-март холатида Вазирликка" xfId="1238"/>
    <cellStyle name="_чора-тадбир свод_Ёкиб ака чораклик_КАШКАДАРЁ КВОТА, ЖАМОАТ, КАСБГА УКИТИШ" xfId="1239"/>
    <cellStyle name="_чора-тадбир свод_Жиз" xfId="1240"/>
    <cellStyle name="_чора-тадбир свод_иктисодга" xfId="1241"/>
    <cellStyle name="_чора-тадбир свод_ИКТИСОДИЁТ БОШКАРМАСИ ЖАДВАЛЛАРИ" xfId="1242"/>
    <cellStyle name="_чора-тадбир свод_ИКТИСОДИЁТ БОШКАРМАСИ ЖАДВАЛЛАРИ_2.Куролли Кучлар хисоботи 1-март холатида Вазирликка" xfId="1243"/>
    <cellStyle name="_чора-тадбир свод_ИКТИСОДИЁТ БОШКАРМАСИ ЖАДВАЛЛАРИ_2016 й ИЮН АСЛlИ" xfId="1244"/>
    <cellStyle name="_чора-тадбир свод_ИКТИСОДИЁТ БОШКАРМАСИ ЖАДВАЛЛАРИ_2016 й МАЙ АСЛlИ" xfId="1245"/>
    <cellStyle name="_чора-тадбир свод_Илхомбек 1 - 8 гача жадвали" xfId="1246"/>
    <cellStyle name="_чора-тадбир свод_Илхомбек 1-13 дан жадвали" xfId="1247"/>
    <cellStyle name="_чора-тадбир свод_Касаначи 4 ой" xfId="1248"/>
    <cellStyle name="_чора-тадбир свод_Касаначи 4 ой_Хизмат кўрсатиш" xfId="1249"/>
    <cellStyle name="_чора-тадбир свод_КИШЛОК ДАСТУРИ 6-ОЙЛИК 10-11-жадваллар" xfId="1250"/>
    <cellStyle name="_чора-тадбир свод_КИШЛОК ДАСТУРИ 6-ОЙЛИК 10-11-жадваллар_2.Куролли Кучлар хисоботи 1-март холатида Вазирликка" xfId="1251"/>
    <cellStyle name="_чора-тадбир свод_КИШЛОК ДАСТУРИ 6-ОЙЛИК 10-11-жадваллар_2016 й ИЮН АСЛlИ" xfId="1252"/>
    <cellStyle name="_чора-тадбир свод_КИШЛОК ДАСТУРИ 6-ОЙЛИК 10-11-жадваллар_2016 й МАЙ АСЛlИ" xfId="1253"/>
    <cellStyle name="_чора-тадбир свод_КИШЛОК ДАСТУРИ 7-ОЙЛИК 10-11-жадваллар" xfId="1254"/>
    <cellStyle name="_чора-тадбир свод_КИШЛОК ДАСТУРИ 7-ОЙЛИК 10-11-жадваллар_2.Куролли Кучлар хисоботи 1-март холатида Вазирликка" xfId="1255"/>
    <cellStyle name="_чора-тадбир свод_КИШЛОК ДАСТУРИ 7-ОЙЛИК 10-11-жадваллар_2016 й ИЮН АСЛlИ" xfId="1256"/>
    <cellStyle name="_чора-тадбир свод_КИШЛОК ДАСТУРИ 7-ОЙЛИК 10-11-жадваллар_2016 й МАЙ АСЛlИ" xfId="1257"/>
    <cellStyle name="_чора-тадбир свод_КТВФЙ ДАСТУРИ КАШКАДАРЁ МАНЗИЛЛИ РУЙХАТ3" xfId="1258"/>
    <cellStyle name="_чора-тадбир свод_КФЙ ва МФЙ буйича дастур" xfId="1259"/>
    <cellStyle name="_чора-тадбир свод_қишлоқ таррақиёти 82 банд тўлиқ" xfId="1260"/>
    <cellStyle name="_чора-тадбир свод_МАНЗИЛЛИ РУЙХАТ 9 - 16 гача жадвали ЯНГИСИ" xfId="1261"/>
    <cellStyle name="_чора-тадбир свод_Р.Шоабдурахмонов топшириғи - янги иш ўринлари" xfId="1262"/>
    <cellStyle name="_чора-тадбир свод_Р.Шоабдурахмонов топшириғи - янги иш ўринлари_2.Куролли Кучлар хисоботи 1-март холатида Вазирликка" xfId="1263"/>
    <cellStyle name="_чора-тадбир свод_Р.Шоабдурахмонов топшириғи - янги иш ўринлари_КАШКАДАРЁ КВОТА, ЖАМОАТ, КАСБГА УКИТИШ" xfId="1264"/>
    <cellStyle name="_чора-тадбир свод_СВОД.. 2010 йил ДАСТУРИ" xfId="1265"/>
    <cellStyle name="_чора-тадбир свод_Сухроб Вилоят свод" xfId="1266"/>
    <cellStyle name="_чора-тадбир свод_учта туман буйича касана" xfId="1267"/>
    <cellStyle name="_чора-тадбир свод_учта туман буйича касана_Хизмат кўрсатиш" xfId="1268"/>
    <cellStyle name="_чора-тадбир свод_ФОРМА манзилли рўйхат" xfId="1269"/>
    <cellStyle name="_чора-тадбир свод_Шакарбулоқ" xfId="1270"/>
    <cellStyle name="_чора-тадбир свод_Шакарбулоқ_2.Куролли Кучлар хисоботи 1-март холатида Вазирликка" xfId="1271"/>
    <cellStyle name="_чора-тадбир свод_ЯИЎ-сервис" xfId="1272"/>
    <cellStyle name="_чора-тадбир свод_ЯНГИ ОБЪЕКТ ВА КЕНГАЙТИРИШ ОХИРГИСИ 1-2 ИЛОВА 2010 ДАСТУР" xfId="1273"/>
    <cellStyle name="_Шакарбулоқ" xfId="1274"/>
    <cellStyle name="_ШОМУРОД 2008 12 ойлик касана" xfId="1275"/>
    <cellStyle name="_ШОМУРОД 2008 12 ойлик касана_2.Куролли Кучлар хисоботи 1-март холатида Вазирликка" xfId="1276"/>
    <cellStyle name="_Шомурод акага" xfId="1277"/>
    <cellStyle name="_Шомурод акага_2.Куролли Кучлар хисоботи 1-март холатида Вазирликка" xfId="1278"/>
    <cellStyle name="_Шомурод акага_2016 й ИЮН АСЛlИ" xfId="1279"/>
    <cellStyle name="_Шомурод акага_2016 й МАЙ АСЛlИ" xfId="1280"/>
    <cellStyle name="_Янгиси Кискартириш корхоналар -2009 йил 30,12" xfId="1281"/>
    <cellStyle name="_Янгиси Кискартириш корхоналар -2009 йил 30,12_2.Куролли Кучлар хисоботи 1-март холатида Вазирликка" xfId="1282"/>
    <cellStyle name="_Янгиси Кискартириш корхоналар -2009 йил 30,12_2016 й ИЮН АСЛlИ" xfId="1283"/>
    <cellStyle name="_Янгиси Кискартириш корхоналар -2009 йил 30,12_2016 й МАЙ АСЛlИ" xfId="1284"/>
    <cellStyle name="”?ќђќ‘ћ‚›‰" xfId="1285"/>
    <cellStyle name="”?љ‘?ђћ‚ђќќ›‰" xfId="1286"/>
    <cellStyle name="”€ќђќ‘ћ‚›‰" xfId="1287"/>
    <cellStyle name="”€љ‘€ђћ‚ђќќ›‰" xfId="1288"/>
    <cellStyle name="”ќђќ‘ћ‚›‰" xfId="1289"/>
    <cellStyle name="”љ‘ђћ‚ђќќ›‰" xfId="1290"/>
    <cellStyle name="„…ќ…†ќ›‰" xfId="1291"/>
    <cellStyle name="„ђ’ђ" xfId="1292"/>
    <cellStyle name="€’ћѓћ‚›‰" xfId="1293"/>
    <cellStyle name="‡ђѓћ‹ћ‚ћљ1" xfId="1294"/>
    <cellStyle name="‡ђѓћ‹ћ‚ћљ2" xfId="1295"/>
    <cellStyle name="’ћѓћ‚›‰" xfId="1296"/>
    <cellStyle name="" xfId="1297"/>
    <cellStyle name="" xfId="1298"/>
    <cellStyle name="" xfId="1299"/>
    <cellStyle name="" xfId="1300"/>
    <cellStyle name="_�����-041009" xfId="1301"/>
    <cellStyle name="_1-кисм 1-свод" xfId="1302"/>
    <cellStyle name="_1-кисм 1-свод" xfId="1303"/>
    <cellStyle name="_2.Куролли Кучлар хисоботи 1-март холатида Вазирликка" xfId="1304"/>
    <cellStyle name="_2.Куролли Кучлар хисоботи 1-март холатида Вазирликка" xfId="1305"/>
    <cellStyle name="_2010 йил 1-ярим йиллик лойихалар" xfId="1306"/>
    <cellStyle name="_2010 йил 1-ярим йиллик лойихалар" xfId="1307"/>
    <cellStyle name="_21.02.12.тазасы" xfId="1308"/>
    <cellStyle name="_21.02.12.тазасы" xfId="1309"/>
    <cellStyle name="_21.02.12.тазасы_0 Миграция топширик формаси  01.01.2015йил холатига тайёр" xfId="1310"/>
    <cellStyle name="_21.02.12.тазасы_0 Миграция топширик формаси  01.01.2015йил холатига тайёр" xfId="1311"/>
    <cellStyle name="_21.02.12.тазасы_27 декабр" xfId="1312"/>
    <cellStyle name="_21.02.12.тазасы_27 декабр" xfId="1313"/>
    <cellStyle name="_21.02.12.тазасы_Миграция топширик формаси  (01.01.2015 йил)" xfId="1314"/>
    <cellStyle name="_21.02.12.тазасы_Миграция топширик формаси  (01.01.2015 йил)" xfId="1315"/>
    <cellStyle name="_21.02.12.тазасы_Миграция топширик формаси 01.03.2015йил холатига" xfId="1316"/>
    <cellStyle name="_21.02.12.тазасы_Миграция топширик формаси 01.03.2015йил холатига" xfId="1317"/>
    <cellStyle name="_21.02.12.тазасы_СВОДКА кунлик октябр ойи---------" xfId="1318"/>
    <cellStyle name="_21.02.12.тазасы_СВОДКА кунлик октябр ойи---------" xfId="1319"/>
    <cellStyle name="_21.02.12.тазасы_СВОДКА миграция  феврал ойи 2015 йил" xfId="1320"/>
    <cellStyle name="_21.02.12.тазасы_СВОДКА миграция  феврал ойи 2015 йил" xfId="1321"/>
    <cellStyle name="_21.02.12.тазасы_СВОДКА миграция март ойи 2015 йил" xfId="1322"/>
    <cellStyle name="_21.02.12.тазасы_СВОДКА миграция март ойи 2015 йил" xfId="1323"/>
    <cellStyle name="_29" xfId="1324"/>
    <cellStyle name="_29" xfId="1325"/>
    <cellStyle name="_3.МАХСУС ЯРМАРКА ХИСОБОТИ 2014 ЙИЛ" xfId="1326"/>
    <cellStyle name="_3.МАХСУС ЯРМАРКА ХИСОБОТИ 2014 ЙИЛ" xfId="1327"/>
    <cellStyle name="_3.Миграция маълумоти 1-март ҳолатида ВАЗИРЛИККА" xfId="1328"/>
    <cellStyle name="_3.Миграция маълумоти 1-март ҳолатида ВАЗИРЛИККА" xfId="1329"/>
    <cellStyle name="_3.Миграция маълумоти 1-март ҳолатида ВАЗИРЛИККА" xfId="1330"/>
    <cellStyle name="_3-4-Хатга илова-04080-ИЖРО" xfId="1331"/>
    <cellStyle name="_3-4-Хатга илова-04080-ИЖРО" xfId="1332"/>
    <cellStyle name="_4-5-форма" xfId="1333"/>
    <cellStyle name="_4-5-форма" xfId="1334"/>
    <cellStyle name="_5.КАШКАДАРЁ КВОТА, КУР.КУЧ.....ФЕВРАЛ" xfId="1335"/>
    <cellStyle name="_5.КАШКАДАРЁ КВОТА, КУР.КУЧ.....ФЕВРАЛ" xfId="1336"/>
    <cellStyle name="_5.КАШКАДАРЁ КВОТА, КУР.КУЧ.....ФЕВРАЛ" xfId="1337"/>
    <cellStyle name="_5-форма" xfId="1338"/>
    <cellStyle name="_5-форма" xfId="1339"/>
    <cellStyle name="_5-форма_2.Куролли Кучлар хисоботи 1-март холатида Вазирликка" xfId="1340"/>
    <cellStyle name="_5-форма_2.Куролли Кучлар хисоботи 1-март холатида Вазирликка" xfId="1341"/>
    <cellStyle name="_5-форма_5.КАШКАДАРЁ КВОТА, КУР.КУЧ.....ФЕВРАЛ" xfId="1342"/>
    <cellStyle name="_5-форма_5.КАШКАДАРЁ КВОТА, КУР.КУЧ.....ФЕВРАЛ" xfId="1343"/>
    <cellStyle name="_Амнистиция хисоботи 01.04.2016 йил" xfId="1344"/>
    <cellStyle name="_Амнистиция хисоботи 01.04.2016 йил" xfId="1345"/>
    <cellStyle name="_Вазирликка 25 сентябр холатига" xfId="1346"/>
    <cellStyle name="_Вазирликка 25 сентябр холатига" xfId="1347"/>
    <cellStyle name="_Вазирликка 25 сентябр холатига_2.Куролли Кучлар хисоботи 1-март холатида Вазирликка" xfId="1348"/>
    <cellStyle name="_Вазирликка 25 сентябр холатига_2.Куролли Кучлар хисоботи 1-март холатида Вазирликка" xfId="1349"/>
    <cellStyle name="_Вазирликка 25 сентябр холатига_5.КАШКАДАРЁ КВОТА, КУР.КУЧ.....ФЕВРАЛ" xfId="1350"/>
    <cellStyle name="_Вазирликка 25 сентябр холатига_5.КАШКАДАРЁ КВОТА, КУР.КУЧ.....ФЕВРАЛ" xfId="1351"/>
    <cellStyle name="_Вилоят буйича жами" xfId="1352"/>
    <cellStyle name="_Вилоят буйича жами" xfId="1353"/>
    <cellStyle name="_ДАСТУР 2009 й. 7 ойлик кутилиш 86745та ФАКТ" xfId="1354"/>
    <cellStyle name="_ДАСТУР 2009 й. 7 ойлик кутилиш 86745та ФАКТ" xfId="1355"/>
    <cellStyle name="_ДАСТУР 2009 й. 7 ойлик кутилиш 86745та ФАКТ_0 Миграция топширик формаси  01.01.2015йил холатига тайёр" xfId="1356"/>
    <cellStyle name="_ДАСТУР 2009 й. 7 ойлик кутилиш 86745та ФАКТ_0 Миграция топширик формаси  01.01.2015йил холатига тайёр" xfId="1357"/>
    <cellStyle name="_ДАСТУР 2009 й. 7 ойлик кутилиш 86745та ФАКТ_2.Куролли Кучлар хисоботи 1-март холатида Вазирликка" xfId="1358"/>
    <cellStyle name="_ДАСТУР 2009 й. 7 ойлик кутилиш 86745та ФАКТ_2.Куролли Кучлар хисоботи 1-март холатида Вазирликка" xfId="1359"/>
    <cellStyle name="_ДАСТУР 2009 й. 7 ойлик кутилиш 86745та ФАКТ_27 декабр" xfId="1360"/>
    <cellStyle name="_ДАСТУР 2009 й. 7 ойлик кутилиш 86745та ФАКТ_27 декабр" xfId="1361"/>
    <cellStyle name="_ДАСТУР 2009 й. 7 ойлик кутилиш 86745та ФАКТ_3.Миграция маълумоти 1-март ҳолатида ВАЗИРЛИККА" xfId="1362"/>
    <cellStyle name="_ДАСТУР 2009 й. 7 ойлик кутилиш 86745та ФАКТ_3.Миграция маълумоти 1-март ҳолатида ВАЗИРЛИККА" xfId="1363"/>
    <cellStyle name="_ДАСТУР 2009 й. 7 ойлик кутилиш 86745та ФАКТ_Миграция топширик формаси  (01.01.2015 йил)" xfId="1364"/>
    <cellStyle name="_ДАСТУР 2009 й. 7 ойлик кутилиш 86745та ФАКТ_Миграция топширик формаси  (01.01.2015 йил)" xfId="1365"/>
    <cellStyle name="_ДАСТУР 2009 й. 7 ойлик кутилиш 86745та ФАКТ_Миграция топширик формаси 01.03.2015йил холатига" xfId="1366"/>
    <cellStyle name="_ДАСТУР 2009 й. 7 ойлик кутилиш 86745та ФАКТ_Миграция топширик формаси 01.03.2015йил холатига" xfId="1367"/>
    <cellStyle name="_ДАСТУР 2009 й. 7 ойлик кутилиш 86745та ФАКТ_СВОДКА кунлик октябр ойи---------" xfId="1368"/>
    <cellStyle name="_ДАСТУР 2009 й. 7 ойлик кутилиш 86745та ФАКТ_СВОДКА кунлик октябр ойи---------" xfId="1369"/>
    <cellStyle name="_ДАСТУР 2009 й. 7 ойлик кутилиш 86745та ФАКТ_СВОДКА миграция  феврал ойи 2015 йил" xfId="1370"/>
    <cellStyle name="_ДАСТУР 2009 й. 7 ойлик кутилиш 86745та ФАКТ_СВОДКА миграция  феврал ойи 2015 йил" xfId="1371"/>
    <cellStyle name="_ДАСТУР 2009 й. 7 ойлик кутилиш 86745та ФАКТ_СВОДКА миграция март ойи 2015 йил" xfId="1372"/>
    <cellStyle name="_ДАСТУР 2009 й. 7 ойлик кутилиш 86745та ФАКТ_СВОДКА миграция март ойи 2015 йил" xfId="1373"/>
    <cellStyle name="_ДАСТУР ИЖРОСИ 6 ОЙЛИК АЛОХИДА" xfId="1374"/>
    <cellStyle name="_ДАСТУР ИЖРОСИ 6 ОЙЛИК АЛОХИДА" xfId="1375"/>
    <cellStyle name="_ДАСТУР ИЖРОСИ 6 ОЙЛИК АЛОХИДА_2.Куролли Кучлар хисоботи 1-март холатида Вазирликка" xfId="1376"/>
    <cellStyle name="_ДАСТУР ИЖРОСИ 6 ОЙЛИК АЛОХИДА_2.Куролли Кучлар хисоботи 1-март холатида Вазирликка" xfId="1377"/>
    <cellStyle name="_ДАСТУР ИЖРОСИ 6 ОЙЛИК АЛОХИДА_5.КАШКАДАРЁ КВОТА, КУР.КУЧ.....ФЕВРАЛ" xfId="1378"/>
    <cellStyle name="_ДАСТУР ИЖРОСИ 6 ОЙЛИК АЛОХИДА_5.КАШКАДАРЁ КВОТА, КУР.КУЧ.....ФЕВРАЛ" xfId="1379"/>
    <cellStyle name="_Жиззах вилоят 1-чорак хис" xfId="1380"/>
    <cellStyle name="_Жиззах вилоят 1-чорак хис" xfId="1381"/>
    <cellStyle name="_иктисодга" xfId="1384"/>
    <cellStyle name="_иктисодга" xfId="1385"/>
    <cellStyle name="_Иктисодиёт бошкармаси 1-чорак" xfId="1386"/>
    <cellStyle name="_Иктисодиёт бошкармаси 1-чорак" xfId="1387"/>
    <cellStyle name="_Иктисодиёт бошкармаси 1-чорак_0 Миграция топширик формаси  01.01.2015йил холатига тайёр" xfId="1388"/>
    <cellStyle name="_Иктисодиёт бошкармаси 1-чорак_0 Миграция топширик формаси  01.01.2015йил холатига тайёр" xfId="1389"/>
    <cellStyle name="_Иктисодиёт бошкармаси 1-чорак_2.Куролли Кучлар хисоботи 1-март холатида Вазирликка" xfId="1390"/>
    <cellStyle name="_Иктисодиёт бошкармаси 1-чорак_2.Куролли Кучлар хисоботи 1-март холатида Вазирликка" xfId="1391"/>
    <cellStyle name="_Иктисодиёт бошкармаси 1-чорак_27 декабр" xfId="1392"/>
    <cellStyle name="_Иктисодиёт бошкармаси 1-чорак_27 декабр" xfId="1393"/>
    <cellStyle name="_Иктисодиёт бошкармаси 1-чорак_3.Миграция маълумоти 1-март ҳолатида ВАЗИРЛИККА" xfId="1394"/>
    <cellStyle name="_Иктисодиёт бошкармаси 1-чорак_3.Миграция маълумоти 1-март ҳолатида ВАЗИРЛИККА" xfId="1395"/>
    <cellStyle name="_Иктисодиёт бошкармаси 1-чорак_КАШКАДАРЁ КВОТА, ЖАМОАТ, КАСБГА УКИТИШ" xfId="1396"/>
    <cellStyle name="_Иктисодиёт бошкармаси 1-чорак_КАШКАДАРЁ КВОТА, ЖАМОАТ, КАСБГА УКИТИШ" xfId="1397"/>
    <cellStyle name="_Иктисодиёт бошкармаси 1-чорак_Миграция топширик формаси  (01.01.2015 йил)" xfId="1398"/>
    <cellStyle name="_Иктисодиёт бошкармаси 1-чорак_Миграция топширик формаси  (01.01.2015 йил)" xfId="1399"/>
    <cellStyle name="_Иктисодиёт бошкармаси 1-чорак_Миграция топширик формаси 01.03.2015йил холатига" xfId="1400"/>
    <cellStyle name="_Иктисодиёт бошкармаси 1-чорак_Миграция топширик формаси 01.03.2015йил холатига" xfId="1401"/>
    <cellStyle name="_Иктисодиёт бошкармаси 1-чорак_СВОДКА кунлик октябр ойи---------" xfId="1402"/>
    <cellStyle name="_Иктисодиёт бошкармаси 1-чорак_СВОДКА кунлик октябр ойи---------" xfId="1403"/>
    <cellStyle name="_Иктисодиёт бошкармаси 1-чорак_СВОДКА миграция  феврал ойи 2015 йил" xfId="1404"/>
    <cellStyle name="_Иктисодиёт бошкармаси 1-чорак_СВОДКА миграция  феврал ойи 2015 йил" xfId="1405"/>
    <cellStyle name="_Иктисодиёт бошкармаси 1-чорак_СВОДКА миграция март ойи 2015 йил" xfId="1406"/>
    <cellStyle name="_Иктисодиёт бошкармаси 1-чорак_СВОДКА миграция март ойи 2015 йил" xfId="1407"/>
    <cellStyle name="_иш урин разбори" xfId="1408"/>
    <cellStyle name="_иш урин разбори" xfId="1409"/>
    <cellStyle name="_июн ойи иш урни" xfId="1410"/>
    <cellStyle name="_июн ойи иш урни" xfId="1411"/>
    <cellStyle name="_Йиллик режа таксимоти" xfId="1382"/>
    <cellStyle name="_Йиллик режа таксимоти" xfId="1383"/>
    <cellStyle name="_КАСАНАЧИЛИК 2009 ЙИЛ 1-ЧОРАК." xfId="1412"/>
    <cellStyle name="_КАСАНАЧИЛИК 2009 ЙИЛ 1-ЧОРАК." xfId="1413"/>
    <cellStyle name="_КАСАНАЧИЛИК 2009 ЙИЛ 1-ЧОРАК._0.Амнистиция хисоботи шакли Прокуратурага кунлик 14.01.2016 йил" xfId="1414"/>
    <cellStyle name="_КАСАНАЧИЛИК 2009 ЙИЛ 1-ЧОРАК._0.Амнистиция хисоботи шакли Прокуратурага кунлик 14.01.2016 йил" xfId="1415"/>
    <cellStyle name="_КАСАНАЧИЛИК 2009 ЙИЛ 1-ЧОРАК._Амнистиция хисоботи шакли Прокуратурага кунлик 05,01,2016" xfId="1416"/>
    <cellStyle name="_КАСАНАЧИЛИК 2009 ЙИЛ 1-ЧОРАК._Амнистиция хисоботи шакли Прокуратурага кунлик 05,01,2016" xfId="1417"/>
    <cellStyle name="_КАШКАДАРЁ КВОТА, ЖАМОАТ, КАСБГА УКИТИШ" xfId="1418"/>
    <cellStyle name="_КАШКАДАРЁ КВОТА, ЖАМОАТ, КАСБГА УКИТИШ" xfId="1419"/>
    <cellStyle name="_Квота 2012 йил режаси" xfId="1420"/>
    <cellStyle name="_Квота 2012 йил режаси" xfId="1421"/>
    <cellStyle name="_Квота 2012 йил режаси___З.Жураевга 2013 й. дас.___" xfId="1422"/>
    <cellStyle name="_Квота 2012 йил режаси___З.Жураевга 2013 й. дас.___" xfId="1423"/>
    <cellStyle name="_Квота 2012 йил режаси___З.Жураевга 2013 й. дас.____0 Миграция топширик формаси  01.01.2015йил холатига тайёр" xfId="1424"/>
    <cellStyle name="_Квота 2012 йил режаси___З.Жураевга 2013 й. дас.____0 Миграция топширик формаси  01.01.2015йил холатига тайёр" xfId="1425"/>
    <cellStyle name="_Квота 2012 йил режаси___З.Жураевга 2013 й. дас.____27 декабр" xfId="1426"/>
    <cellStyle name="_Квота 2012 йил режаси___З.Жураевга 2013 й. дас.____27 декабр" xfId="1427"/>
    <cellStyle name="_Квота 2012 йил режаси___З.Жураевга 2013 й. дас.____Миграция топширик формаси  (01.01.2015 йил)" xfId="1428"/>
    <cellStyle name="_Квота 2012 йил режаси___З.Жураевга 2013 й. дас.____Миграция топширик формаси  (01.01.2015 йил)" xfId="1429"/>
    <cellStyle name="_Квота 2012 йил режаси___З.Жураевга 2013 й. дас.____Миграция топширик формаси 01.03.2015йил холатига" xfId="1430"/>
    <cellStyle name="_Квота 2012 йил режаси___З.Жураевга 2013 й. дас.____Миграция топширик формаси 01.03.2015йил холатига" xfId="1431"/>
    <cellStyle name="_Квота 2012 йил режаси___З.Жураевга 2013 й. дас.____СВОДКА кунлик октябр ойи---------" xfId="1432"/>
    <cellStyle name="_Квота 2012 йил режаси___З.Жураевга 2013 й. дас.____СВОДКА кунлик октябр ойи---------" xfId="1433"/>
    <cellStyle name="_Квота 2012 йил режаси___З.Жураевга 2013 й. дас.____СВОДКА миграция  феврал ойи 2015 йил" xfId="1434"/>
    <cellStyle name="_Квота 2012 йил режаси___З.Жураевга 2013 й. дас.____СВОДКА миграция  феврал ойи 2015 йил" xfId="1435"/>
    <cellStyle name="_Квота 2012 йил режаси___З.Жураевга 2013 й. дас.____СВОДКА миграция март ойи 2015 йил" xfId="1436"/>
    <cellStyle name="_Квота 2012 йил режаси___З.Жураевга 2013 й. дас.____СВОДКА миграция март ойи 2015 йил" xfId="1437"/>
    <cellStyle name="_Квота 2012 йил режаси_0 Миграция топширик формаси  01.01.2015йил холатига тайёр" xfId="1438"/>
    <cellStyle name="_Квота 2012 йил режаси_0 Миграция топширик формаси  01.01.2015йил холатига тайёр" xfId="1439"/>
    <cellStyle name="_Квота 2012 йил режаси_27 декабр" xfId="1440"/>
    <cellStyle name="_Квота 2012 йил режаси_27 декабр" xfId="1441"/>
    <cellStyle name="_Квота 2012 йил режаси_Миграция топширик формаси  (01.01.2015 йил)" xfId="1442"/>
    <cellStyle name="_Квота 2012 йил режаси_Миграция топширик формаси  (01.01.2015 йил)" xfId="1443"/>
    <cellStyle name="_Квота 2012 йил режаси_Миграция топширик формаси 01.03.2015йил холатига" xfId="1444"/>
    <cellStyle name="_Квота 2012 йил режаси_Миграция топширик формаси 01.03.2015йил холатига" xfId="1445"/>
    <cellStyle name="_Квота 2012 йил режаси_СВОДКА кунлик октябр ойи---------" xfId="1446"/>
    <cellStyle name="_Квота 2012 йил режаси_СВОДКА кунлик октябр ойи---------" xfId="1447"/>
    <cellStyle name="_Квота 2012 йил режаси_СВОДКА миграция  феврал ойи 2015 йил" xfId="1448"/>
    <cellStyle name="_Квота 2012 йил режаси_СВОДКА миграция  феврал ойи 2015 йил" xfId="1449"/>
    <cellStyle name="_Квота 2012 йил режаси_СВОДКА миграция март ойи 2015 йил" xfId="1450"/>
    <cellStyle name="_Квота 2012 йил режаси_СВОДКА миграция март ойи 2015 йил" xfId="1451"/>
    <cellStyle name="_Квота 2012 йил режаси_СВОДКА хафталик 28-ноябр холатида" xfId="1452"/>
    <cellStyle name="_Квота 2012 йил режаси_СВОДКА хафталик 28-ноябр холатида" xfId="1453"/>
    <cellStyle name="_КТВФЙ ДАСТУРИ КАШКАДАРЁ МАНЗИЛЛИ РУЙХАТ3" xfId="1454"/>
    <cellStyle name="_КТВФЙ ДАСТУРИ КАШКАДАРЁ МАНЗИЛЛИ РУЙХАТ3" xfId="1455"/>
    <cellStyle name="_Қаршига квота-11" xfId="1456"/>
    <cellStyle name="_Қаршига квота-11" xfId="1457"/>
    <cellStyle name="_Қаршига квота-11___З.Жураевга 2013 й. дас.___" xfId="1458"/>
    <cellStyle name="_Қаршига квота-11___З.Жураевга 2013 й. дас.___" xfId="1459"/>
    <cellStyle name="_Қаршига квота-11___З.Жураевга 2013 й. дас.____0 Миграция топширик формаси  01.01.2015йил холатига тайёр" xfId="1460"/>
    <cellStyle name="_Қаршига квота-11___З.Жураевга 2013 й. дас.____0 Миграция топширик формаси  01.01.2015йил холатига тайёр" xfId="1461"/>
    <cellStyle name="_Қаршига квота-11___З.Жураевга 2013 й. дас.____27 декабр" xfId="1462"/>
    <cellStyle name="_Қаршига квота-11___З.Жураевга 2013 й. дас.____27 декабр" xfId="1463"/>
    <cellStyle name="_Қаршига квота-11___З.Жураевга 2013 й. дас.____Миграция топширик формаси  (01.01.2015 йил)" xfId="1464"/>
    <cellStyle name="_Қаршига квота-11___З.Жураевга 2013 й. дас.____Миграция топширик формаси  (01.01.2015 йил)" xfId="1465"/>
    <cellStyle name="_Қаршига квота-11___З.Жураевга 2013 й. дас.____Миграция топширик формаси 01.03.2015йил холатига" xfId="1466"/>
    <cellStyle name="_Қаршига квота-11___З.Жураевга 2013 й. дас.____Миграция топширик формаси 01.03.2015йил холатига" xfId="1467"/>
    <cellStyle name="_Қаршига квота-11___З.Жураевга 2013 й. дас.____СВОДКА кунлик октябр ойи---------" xfId="1468"/>
    <cellStyle name="_Қаршига квота-11___З.Жураевга 2013 й. дас.____СВОДКА кунлик октябр ойи---------" xfId="1469"/>
    <cellStyle name="_Қаршига квота-11___З.Жураевга 2013 й. дас.____СВОДКА миграция  феврал ойи 2015 йил" xfId="1470"/>
    <cellStyle name="_Қаршига квота-11___З.Жураевга 2013 й. дас.____СВОДКА миграция  феврал ойи 2015 йил" xfId="1471"/>
    <cellStyle name="_Қаршига квота-11___З.Жураевга 2013 й. дас.____СВОДКА миграция март ойи 2015 йил" xfId="1472"/>
    <cellStyle name="_Қаршига квота-11___З.Жураевга 2013 й. дас.____СВОДКА миграция март ойи 2015 йил" xfId="1473"/>
    <cellStyle name="_Қаршига квота-11_0 Миграция топширик формаси  01.01.2015йил холатига тайёр" xfId="1474"/>
    <cellStyle name="_Қаршига квота-11_0 Миграция топширик формаси  01.01.2015йил холатига тайёр" xfId="1475"/>
    <cellStyle name="_Қаршига квота-11_2.Куролли Кучлар хисоботи 1-март холатида Вазирликка" xfId="1476"/>
    <cellStyle name="_Қаршига квота-11_2.Куролли Кучлар хисоботи 1-март холатида Вазирликка" xfId="1477"/>
    <cellStyle name="_Қаршига квота-11_27 декабр" xfId="1478"/>
    <cellStyle name="_Қаршига квота-11_27 декабр" xfId="1479"/>
    <cellStyle name="_Қаршига квота-11_3.Миграция маълумоти 1-март ҳолатида ВАЗИРЛИККА" xfId="1480"/>
    <cellStyle name="_Қаршига квота-11_3.Миграция маълумоти 1-март ҳолатида ВАЗИРЛИККА" xfId="1481"/>
    <cellStyle name="_Қаршига квота-11_5.КАШКАДАРЁ КВОТА, КУР.КУЧ.....ФЕВРАЛ" xfId="1482"/>
    <cellStyle name="_Қаршига квота-11_5.КАШКАДАРЁ КВОТА, КУР.КУЧ.....ФЕВРАЛ" xfId="1483"/>
    <cellStyle name="_Қаршига квота-11_Миграция топширик формаси  (01.01.2015 йил)" xfId="1484"/>
    <cellStyle name="_Қаршига квота-11_Миграция топширик формаси  (01.01.2015 йил)" xfId="1485"/>
    <cellStyle name="_Қаршига квота-11_Миграция топширик формаси 01.03.2015йил холатига" xfId="1486"/>
    <cellStyle name="_Қаршига квота-11_Миграция топширик формаси 01.03.2015йил холатига" xfId="1487"/>
    <cellStyle name="_Қаршига квота-11_СВОДКА кунлик октябр ойи---------" xfId="1488"/>
    <cellStyle name="_Қаршига квота-11_СВОДКА кунлик октябр ойи---------" xfId="1489"/>
    <cellStyle name="_Қаршига квота-11_СВОДКА миграция  феврал ойи 2015 йил" xfId="1490"/>
    <cellStyle name="_Қаршига квота-11_СВОДКА миграция  феврал ойи 2015 йил" xfId="1491"/>
    <cellStyle name="_Қаршига квота-11_СВОДКА миграция март ойи 2015 йил" xfId="1492"/>
    <cellStyle name="_Қаршига квота-11_СВОДКА миграция март ойи 2015 йил" xfId="1493"/>
    <cellStyle name="_Қаршига квота-11_СВОДКА хафталик 28-ноябр холатида" xfId="1494"/>
    <cellStyle name="_Қаршига квота-11_СВОДКА хафталик 28-ноябр холатида" xfId="1495"/>
    <cellStyle name="_Махсус ярмарка 2012 йил" xfId="1496"/>
    <cellStyle name="_Махсус ярмарка 2012 йил" xfId="1497"/>
    <cellStyle name="_МВЭС Хусанбой" xfId="1498"/>
    <cellStyle name="_МВЭС Хусанбой" xfId="1499"/>
    <cellStyle name="_МВЭС Хусанбой_0.Амнистиция хисоботи шакли Прокуратурага кунлик 14.01.2016 йил" xfId="1500"/>
    <cellStyle name="_МВЭС Хусанбой_0.Амнистиция хисоботи шакли Прокуратурага кунлик 14.01.2016 йил" xfId="1501"/>
    <cellStyle name="_МВЭС Хусанбой_Амнистиция хисоботи шакли Прокуратурага кунлик 05,01,2016" xfId="1502"/>
    <cellStyle name="_МВЭС Хусанбой_Амнистиция хисоботи шакли Прокуратурага кунлик 05,01,2016" xfId="1503"/>
    <cellStyle name="_МВЭС2" xfId="1504"/>
    <cellStyle name="_МВЭС2" xfId="1505"/>
    <cellStyle name="_МВЭС2_0.Амнистиция хисоботи шакли Прокуратурага кунлик 14.01.2016 йил" xfId="1506"/>
    <cellStyle name="_МВЭС2_0.Амнистиция хисоботи шакли Прокуратурага кунлик 14.01.2016 йил" xfId="1507"/>
    <cellStyle name="_МВЭС2_Амнистиция хисоботи шакли Прокуратурага кунлик 05,01,2016" xfId="1508"/>
    <cellStyle name="_МВЭС2_Амнистиция хисоботи шакли Прокуратурага кунлик 05,01,2016" xfId="1509"/>
    <cellStyle name="_ПРОМ 2010-1чорак-жадваллар 23.03" xfId="1510"/>
    <cellStyle name="_ПРОМ 2010-1чорак-жадваллар 23.03" xfId="1511"/>
    <cellStyle name="_ПРОМ 2010-1чорак-жадваллар 23.03_11-жадвал Акбарга" xfId="1512"/>
    <cellStyle name="_ПРОМ 2010-1чорак-жадваллар 23.03_11-жадвал Акбарга" xfId="1513"/>
    <cellStyle name="_ПРОМ 2010-1чорак-жадваллар 23.03_озиқ-овқат" xfId="1514"/>
    <cellStyle name="_ПРОМ 2010-1чорак-жадваллар 23.03_озиқ-овқат" xfId="1515"/>
    <cellStyle name="_ПРОМ 2010-1чорак-жадваллар 23.03_Пайарик Жадваллар" xfId="1516"/>
    <cellStyle name="_ПРОМ 2010-1чорак-жадваллар 23.03_Пайарик Жадваллар" xfId="1517"/>
    <cellStyle name="_Режа булиниши" xfId="1518"/>
    <cellStyle name="_Режа булиниши" xfId="1519"/>
    <cellStyle name="_СВОД Жадваллар 2008-2012й" xfId="1520"/>
    <cellStyle name="_СВОД Жадваллар 2008-2012й" xfId="1521"/>
    <cellStyle name="_СВОД Жадваллар 2008-2012й_0.Амнистиция хисоботи шакли Прокуратурага кунлик 14.01.2016 йил" xfId="1522"/>
    <cellStyle name="_СВОД Жадваллар 2008-2012й_0.Амнистиция хисоботи шакли Прокуратурага кунлик 14.01.2016 йил" xfId="1523"/>
    <cellStyle name="_СВОД Жадваллар 2008-2012й_Амнистиция хисоботи шакли Прокуратурага кунлик 05,01,2016" xfId="1524"/>
    <cellStyle name="_СВОД Жадваллар 2008-2012й_Амнистиция хисоботи шакли Прокуратурага кунлик 05,01,2016" xfId="1525"/>
    <cellStyle name="_СВОД Жадваллар 2008-2012й_СВОД Прогноз 2008-2012й" xfId="1526"/>
    <cellStyle name="_СВОД Жадваллар 2008-2012й_СВОД Прогноз 2008-2012й" xfId="1527"/>
    <cellStyle name="_СВОД Жадваллар 2008-2012й_СВОД Прогноз 2008-2012й_0.Амнистиция хисоботи шакли Прокуратурага кунлик 14.01.2016 йил" xfId="1528"/>
    <cellStyle name="_СВОД Жадваллар 2008-2012й_СВОД Прогноз 2008-2012й_0.Амнистиция хисоботи шакли Прокуратурага кунлик 14.01.2016 йил" xfId="1529"/>
    <cellStyle name="_СВОД Жадваллар 2008-2012й_СВОД Прогноз 2008-2012й_Амнистиция хисоботи шакли Прокуратурага кунлик 05,01,2016" xfId="1530"/>
    <cellStyle name="_СВОД Жадваллар 2008-2012й_СВОД Прогноз 2008-2012й_Амнистиция хисоботи шакли Прокуратурага кунлик 05,01,2016" xfId="1531"/>
    <cellStyle name="_СВОД Прогноз 2008-2012й" xfId="1532"/>
    <cellStyle name="_СВОД Прогноз 2008-2012й" xfId="1533"/>
    <cellStyle name="_СВОД Прогноз 2008-2012й_0.Амнистиция хисоботи шакли Прокуратурага кунлик 14.01.2016 йил" xfId="1534"/>
    <cellStyle name="_СВОД Прогноз 2008-2012й_0.Амнистиция хисоботи шакли Прокуратурага кунлик 14.01.2016 йил" xfId="1535"/>
    <cellStyle name="_СВОД Прогноз 2008-2012й_Амнистиция хисоботи шакли Прокуратурага кунлик 05,01,2016" xfId="1536"/>
    <cellStyle name="_СВОД Прогноз 2008-2012й_Амнистиция хисоботи шакли Прокуратурага кунлик 05,01,2016" xfId="1537"/>
    <cellStyle name="_Сухроб Вилоят свод" xfId="1538"/>
    <cellStyle name="_Сухроб Вилоят свод" xfId="1539"/>
    <cellStyle name="_Фарғона" xfId="1540"/>
    <cellStyle name="_Фарғона" xfId="1541"/>
    <cellStyle name="_Фарғона___З.Жураевга 2013 й. дас.___" xfId="1542"/>
    <cellStyle name="_Фарғона___З.Жураевга 2013 й. дас.___" xfId="1543"/>
    <cellStyle name="_Фарғона___З.Жураевга 2013 й. дас.____0 Миграция топширик формаси  01.01.2015йил холатига тайёр" xfId="1544"/>
    <cellStyle name="_Фарғона___З.Жураевга 2013 й. дас.____0 Миграция топширик формаси  01.01.2015йил холатига тайёр" xfId="1545"/>
    <cellStyle name="_Фарғона___З.Жураевга 2013 й. дас.____27 декабр" xfId="1546"/>
    <cellStyle name="_Фарғона___З.Жураевга 2013 й. дас.____27 декабр" xfId="1547"/>
    <cellStyle name="_Фарғона___З.Жураевга 2013 й. дас.____Миграция топширик формаси  (01.01.2015 йил)" xfId="1548"/>
    <cellStyle name="_Фарғона___З.Жураевга 2013 й. дас.____Миграция топширик формаси  (01.01.2015 йил)" xfId="1549"/>
    <cellStyle name="_Фарғона___З.Жураевга 2013 й. дас.____Миграция топширик формаси 01.03.2015йил холатига" xfId="1550"/>
    <cellStyle name="_Фарғона___З.Жураевга 2013 й. дас.____Миграция топширик формаси 01.03.2015йил холатига" xfId="1551"/>
    <cellStyle name="_Фарғона___З.Жураевга 2013 й. дас.____СВОДКА кунлик октябр ойи---------" xfId="1552"/>
    <cellStyle name="_Фарғона___З.Жураевга 2013 й. дас.____СВОДКА кунлик октябр ойи---------" xfId="1553"/>
    <cellStyle name="_Фарғона___З.Жураевга 2013 й. дас.____СВОДКА миграция  феврал ойи 2015 йил" xfId="1554"/>
    <cellStyle name="_Фарғона___З.Жураевга 2013 й. дас.____СВОДКА миграция  феврал ойи 2015 йил" xfId="1555"/>
    <cellStyle name="_Фарғона___З.Жураевга 2013 й. дас.____СВОДКА миграция март ойи 2015 йил" xfId="1556"/>
    <cellStyle name="_Фарғона___З.Жураевга 2013 й. дас.____СВОДКА миграция март ойи 2015 йил" xfId="1557"/>
    <cellStyle name="_Фарғона_0 Миграция топширик формаси  01.01.2015йил холатига тайёр" xfId="1558"/>
    <cellStyle name="_Фарғона_0 Миграция топширик формаси  01.01.2015йил холатига тайёр" xfId="1559"/>
    <cellStyle name="_Фарғона_11-жадвал Акбарга" xfId="1560"/>
    <cellStyle name="_Фарғона_11-жадвал Акбарга" xfId="1561"/>
    <cellStyle name="_Фарғона_1-кисм 1-свод" xfId="1562"/>
    <cellStyle name="_Фарғона_1-кисм 1-свод" xfId="1563"/>
    <cellStyle name="_Фарғона_2.Куролли Кучлар хисоботи 1-март холатида Вазирликка" xfId="1564"/>
    <cellStyle name="_Фарғона_2.Куролли Кучлар хисоботи 1-март холатида Вазирликка" xfId="1565"/>
    <cellStyle name="_Фарғона_27 декабр" xfId="1566"/>
    <cellStyle name="_Фарғона_27 декабр" xfId="1567"/>
    <cellStyle name="_Фарғона_3.Миграция маълумоти 1-март ҳолатида ВАЗИРЛИККА" xfId="1568"/>
    <cellStyle name="_Фарғона_3.Миграция маълумоти 1-март ҳолатида ВАЗИРЛИККА" xfId="1569"/>
    <cellStyle name="_Фарғона_5.КАШКАДАРЁ КВОТА, КУР.КУЧ.....ФЕВРАЛ" xfId="1570"/>
    <cellStyle name="_Фарғона_5.КАШКАДАРЁ КВОТА, КУР.КУЧ.....ФЕВРАЛ" xfId="1571"/>
    <cellStyle name="_Фарғона_КАШКАДАРЁ КВОТА, ЖАМОАТ, КАСБГА УКИТИШ" xfId="1572"/>
    <cellStyle name="_Фарғона_КАШКАДАРЁ КВОТА, ЖАМОАТ, КАСБГА УКИТИШ" xfId="1573"/>
    <cellStyle name="_Фарғона_Миграция топширик формаси  (01.01.2015 йил)" xfId="1574"/>
    <cellStyle name="_Фарғона_Миграция топширик формаси  (01.01.2015 йил)" xfId="1575"/>
    <cellStyle name="_Фарғона_Миграция топширик формаси 01.03.2015йил холатига" xfId="1576"/>
    <cellStyle name="_Фарғона_Миграция топширик формаси 01.03.2015йил холатига" xfId="1577"/>
    <cellStyle name="_Фарғона_озиқ-овқат" xfId="1578"/>
    <cellStyle name="_Фарғона_озиқ-овқат" xfId="1579"/>
    <cellStyle name="_Фарғона_Пайарик Жадваллар" xfId="1580"/>
    <cellStyle name="_Фарғона_Пайарик Жадваллар" xfId="1581"/>
    <cellStyle name="_Фарғона_СВОДКА кунлик октябр ойи---------" xfId="1582"/>
    <cellStyle name="_Фарғона_СВОДКА кунлик октябр ойи---------" xfId="1583"/>
    <cellStyle name="_Фарғона_СВОДКА миграция  феврал ойи 2015 йил" xfId="1584"/>
    <cellStyle name="_Фарғона_СВОДКА миграция  феврал ойи 2015 йил" xfId="1585"/>
    <cellStyle name="_Фарғона_СВОДКА миграция март ойи 2015 йил" xfId="1586"/>
    <cellStyle name="_Фарғона_СВОДКА миграция март ойи 2015 йил" xfId="1587"/>
    <cellStyle name="_Фарғона_СВОДКА хафталик 28-ноябр холатида" xfId="1588"/>
    <cellStyle name="_Фарғона_СВОДКА хафталик 28-ноябр холатида" xfId="1589"/>
    <cellStyle name="_Фарғона_Хизмат кўрсатиш" xfId="1590"/>
    <cellStyle name="_Фарғона_Хизмат кўрсатиш" xfId="1591"/>
    <cellStyle name="_ХОКИМГА 2009 й. 7 ойлик ЯНГИ ИШ УРИН ОХИРГИСИ. РАЗБОР" xfId="1592"/>
    <cellStyle name="_ХОКИМГА 2009 й. 7 ойлик ЯНГИ ИШ УРИН ОХИРГИСИ. РАЗБОР" xfId="1593"/>
    <cellStyle name="_Шакарбулоқ" xfId="1594"/>
    <cellStyle name="_Шакарбулоқ" xfId="1595"/>
    <cellStyle name="_Шакарбулоқ___З.Жураевга 2013 й. дас.___" xfId="1596"/>
    <cellStyle name="_Шакарбулоқ___З.Жураевга 2013 й. дас.___" xfId="1597"/>
    <cellStyle name="_Шакарбулоқ___З.Жураевга 2013 й. дас.____0 Миграция топширик формаси  01.01.2015йил холатига тайёр" xfId="1598"/>
    <cellStyle name="_Шакарбулоқ___З.Жураевга 2013 й. дас.____0 Миграция топширик формаси  01.01.2015йил холатига тайёр" xfId="1599"/>
    <cellStyle name="_Шакарбулоқ___З.Жураевга 2013 й. дас.____27 декабр" xfId="1600"/>
    <cellStyle name="_Шакарбулоқ___З.Жураевга 2013 й. дас.____27 декабр" xfId="1601"/>
    <cellStyle name="_Шакарбулоқ___З.Жураевга 2013 й. дас.____Миграция топширик формаси  (01.01.2015 йил)" xfId="1602"/>
    <cellStyle name="_Шакарбулоқ___З.Жураевга 2013 й. дас.____Миграция топширик формаси  (01.01.2015 йил)" xfId="1603"/>
    <cellStyle name="_Шакарбулоқ___З.Жураевга 2013 й. дас.____Миграция топширик формаси 01.03.2015йил холатига" xfId="1604"/>
    <cellStyle name="_Шакарбулоқ___З.Жураевга 2013 й. дас.____Миграция топширик формаси 01.03.2015йил холатига" xfId="1605"/>
    <cellStyle name="_Шакарбулоқ___З.Жураевга 2013 й. дас.____СВОДКА кунлик октябр ойи---------" xfId="1606"/>
    <cellStyle name="_Шакарбулоқ___З.Жураевга 2013 й. дас.____СВОДКА кунлик октябр ойи---------" xfId="1607"/>
    <cellStyle name="_Шакарбулоқ___З.Жураевга 2013 й. дас.____СВОДКА миграция  феврал ойи 2015 йил" xfId="1608"/>
    <cellStyle name="_Шакарбулоқ___З.Жураевга 2013 й. дас.____СВОДКА миграция  феврал ойи 2015 йил" xfId="1609"/>
    <cellStyle name="_Шакарбулоқ___З.Жураевга 2013 й. дас.____СВОДКА миграция март ойи 2015 йил" xfId="1610"/>
    <cellStyle name="_Шакарбулоқ___З.Жураевга 2013 й. дас.____СВОДКА миграция март ойи 2015 йил" xfId="1611"/>
    <cellStyle name="_Шакарбулоқ_0 Миграция топширик формаси  01.01.2015йил холатига тайёр" xfId="1612"/>
    <cellStyle name="_Шакарбулоқ_0 Миграция топширик формаси  01.01.2015йил холатига тайёр" xfId="1613"/>
    <cellStyle name="_Шакарбулоқ_2.Куролли Кучлар хисоботи 1-март холатида Вазирликка" xfId="1614"/>
    <cellStyle name="_Шакарбулоқ_2.Куролли Кучлар хисоботи 1-март холатида Вазирликка" xfId="1615"/>
    <cellStyle name="_Шакарбулоқ_27 декабр" xfId="1616"/>
    <cellStyle name="_Шакарбулоқ_27 декабр" xfId="1617"/>
    <cellStyle name="_Шакарбулоқ_3.Миграция маълумоти 1-март ҳолатида ВАЗИРЛИККА" xfId="1618"/>
    <cellStyle name="_Шакарбулоқ_3.Миграция маълумоти 1-март ҳолатида ВАЗИРЛИККА" xfId="1619"/>
    <cellStyle name="_Шакарбулоқ_5.КАШКАДАРЁ КВОТА, КУР.КУЧ.....ФЕВРАЛ" xfId="1620"/>
    <cellStyle name="_Шакарбулоқ_5.КАШКАДАРЁ КВОТА, КУР.КУЧ.....ФЕВРАЛ" xfId="1621"/>
    <cellStyle name="_Шакарбулоқ_Миграция топширик формаси  (01.01.2015 йил)" xfId="1622"/>
    <cellStyle name="_Шакарбулоқ_Миграция топширик формаси  (01.01.2015 йил)" xfId="1623"/>
    <cellStyle name="_Шакарбулоқ_Миграция топширик формаси 01.03.2015йил холатига" xfId="1624"/>
    <cellStyle name="_Шакарбулоқ_Миграция топширик формаси 01.03.2015йил холатига" xfId="1625"/>
    <cellStyle name="_Шакарбулоқ_СВОДКА кунлик октябр ойи---------" xfId="1626"/>
    <cellStyle name="_Шакарбулоқ_СВОДКА кунлик октябр ойи---------" xfId="1627"/>
    <cellStyle name="_Шакарбулоқ_СВОДКА миграция  феврал ойи 2015 йил" xfId="1628"/>
    <cellStyle name="_Шакарбулоқ_СВОДКА миграция  феврал ойи 2015 йил" xfId="1629"/>
    <cellStyle name="_Шакарбулоқ_СВОДКА миграция март ойи 2015 йил" xfId="1630"/>
    <cellStyle name="_Шакарбулоқ_СВОДКА миграция март ойи 2015 йил" xfId="1631"/>
    <cellStyle name="_Шакарбулоқ_СВОДКА хафталик 28-ноябр холатида" xfId="1632"/>
    <cellStyle name="_Шакарбулоқ_СВОДКА хафталик 28-ноябр холатида" xfId="1633"/>
    <cellStyle name="_Шомурод акага" xfId="1634"/>
    <cellStyle name="_Шомурод акага" xfId="1635"/>
    <cellStyle name="_Шомурод акага_0.Амнистиция хисоботи шакли Прокуратурага кунлик 14.01.2016 йил" xfId="1636"/>
    <cellStyle name="_Шомурод акага_0.Амнистиция хисоботи шакли Прокуратурага кунлик 14.01.2016 йил" xfId="1637"/>
    <cellStyle name="_Шомурод акага_Амнистиция хисоботи шакли Прокуратурага кунлик 05,01,2016" xfId="1638"/>
    <cellStyle name="_Шомурод акага_Амнистиция хисоботи шакли Прокуратурага кунлик 05,01,2016" xfId="1639"/>
    <cellStyle name="" xfId="1640"/>
    <cellStyle name="" xfId="1641"/>
    <cellStyle name="" xfId="1642"/>
    <cellStyle name="" xfId="1643"/>
    <cellStyle name="_1-кисм 1-свод" xfId="1644"/>
    <cellStyle name="_1-кисм 1-свод" xfId="1645"/>
    <cellStyle name="_2.Куролли Кучлар хисоботи 1-март холатида Вазирликка" xfId="1646"/>
    <cellStyle name="_2.Куролли Кучлар хисоботи 1-март холатида Вазирликка" xfId="1647"/>
    <cellStyle name="_2010 йил 1-ярим йиллик лойихалар" xfId="1648"/>
    <cellStyle name="_2010 йил 1-ярим йиллик лойихалар" xfId="1649"/>
    <cellStyle name="_21.02.12.тазасы" xfId="1650"/>
    <cellStyle name="_21.02.12.тазасы" xfId="1651"/>
    <cellStyle name="_21.02.12.тазасы_0 Миграция топширик формаси  01.01.2015йил холатига тайёр" xfId="1652"/>
    <cellStyle name="_21.02.12.тазасы_0 Миграция топширик формаси  01.01.2015йил холатига тайёр" xfId="1653"/>
    <cellStyle name="_21.02.12.тазасы_27 декабр" xfId="1654"/>
    <cellStyle name="_21.02.12.тазасы_27 декабр" xfId="1655"/>
    <cellStyle name="_21.02.12.тазасы_Миграция топширик формаси  (01.01.2015 йил)" xfId="1656"/>
    <cellStyle name="_21.02.12.тазасы_Миграция топширик формаси  (01.01.2015 йил)" xfId="1657"/>
    <cellStyle name="_21.02.12.тазасы_Миграция топширик формаси 01.03.2015йил холатига" xfId="1658"/>
    <cellStyle name="_21.02.12.тазасы_Миграция топширик формаси 01.03.2015йил холатига" xfId="1659"/>
    <cellStyle name="_21.02.12.тазасы_СВОДКА кунлик октябр ойи---------" xfId="1660"/>
    <cellStyle name="_21.02.12.тазасы_СВОДКА кунлик октябр ойи---------" xfId="1661"/>
    <cellStyle name="_21.02.12.тазасы_СВОДКА миграция  феврал ойи 2015 йил" xfId="1662"/>
    <cellStyle name="_21.02.12.тазасы_СВОДКА миграция  феврал ойи 2015 йил" xfId="1663"/>
    <cellStyle name="_21.02.12.тазасы_СВОДКА миграция март ойи 2015 йил" xfId="1664"/>
    <cellStyle name="_21.02.12.тазасы_СВОДКА миграция март ойи 2015 йил" xfId="1665"/>
    <cellStyle name="_29" xfId="1666"/>
    <cellStyle name="_29" xfId="1667"/>
    <cellStyle name="_3.МАХСУС ЯРМАРКА ХИСОБОТИ 2014 ЙИЛ" xfId="1668"/>
    <cellStyle name="_3.МАХСУС ЯРМАРКА ХИСОБОТИ 2014 ЙИЛ" xfId="1669"/>
    <cellStyle name="_3.Миграция маълумоти 1-март ҳолатида ВАЗИРЛИККА" xfId="1670"/>
    <cellStyle name="_3.Миграция маълумоти 1-март ҳолатида ВАЗИРЛИККА" xfId="1671"/>
    <cellStyle name="_3-4-Хатга илова-04080-ИЖРО" xfId="1672"/>
    <cellStyle name="_3-4-Хатга илова-04080-ИЖРО" xfId="1673"/>
    <cellStyle name="_4-5-форма" xfId="1674"/>
    <cellStyle name="_4-5-форма" xfId="1675"/>
    <cellStyle name="_5.КАШКАДАРЁ КВОТА, КУР.КУЧ.....ФЕВРАЛ" xfId="1676"/>
    <cellStyle name="_5.КАШКАДАРЁ КВОТА, КУР.КУЧ.....ФЕВРАЛ" xfId="1677"/>
    <cellStyle name="_5-форма" xfId="1678"/>
    <cellStyle name="_5-форма" xfId="1679"/>
    <cellStyle name="_5-форма_2.Куролли Кучлар хисоботи 1-март холатида Вазирликка" xfId="1680"/>
    <cellStyle name="_5-форма_2.Куролли Кучлар хисоботи 1-март холатида Вазирликка" xfId="1681"/>
    <cellStyle name="_5-форма_5.КАШКАДАРЁ КВОТА, КУР.КУЧ.....ФЕВРАЛ" xfId="1682"/>
    <cellStyle name="_5-форма_5.КАШКАДАРЁ КВОТА, КУР.КУЧ.....ФЕВРАЛ" xfId="1683"/>
    <cellStyle name="_Амнистиция хисоботи 01.04.2016 йил" xfId="1684"/>
    <cellStyle name="_Амнистиция хисоботи 01.04.2016 йил" xfId="1685"/>
    <cellStyle name="_Вазирликка 25 сентябр холатига" xfId="1686"/>
    <cellStyle name="_Вазирликка 25 сентябр холатига" xfId="1687"/>
    <cellStyle name="_Вазирликка 25 сентябр холатига_2.Куролли Кучлар хисоботи 1-март холатида Вазирликка" xfId="1688"/>
    <cellStyle name="_Вазирликка 25 сентябр холатига_2.Куролли Кучлар хисоботи 1-март холатида Вазирликка" xfId="1689"/>
    <cellStyle name="_Вазирликка 25 сентябр холатига_5.КАШКАДАРЁ КВОТА, КУР.КУЧ.....ФЕВРАЛ" xfId="1690"/>
    <cellStyle name="_Вазирликка 25 сентябр холатига_5.КАШКАДАРЁ КВОТА, КУР.КУЧ.....ФЕВРАЛ" xfId="1691"/>
    <cellStyle name="_Вилоят буйича жами" xfId="1692"/>
    <cellStyle name="_Вилоят буйича жами" xfId="1693"/>
    <cellStyle name="_ДАСТУР 2009 й. 7 ойлик кутилиш 86745та ФАКТ" xfId="1694"/>
    <cellStyle name="_ДАСТУР 2009 й. 7 ойлик кутилиш 86745та ФАКТ" xfId="1695"/>
    <cellStyle name="_ДАСТУР 2009 й. 7 ойлик кутилиш 86745та ФАКТ_0 Миграция топширик формаси  01.01.2015йил холатига тайёр" xfId="1696"/>
    <cellStyle name="_ДАСТУР 2009 й. 7 ойлик кутилиш 86745та ФАКТ_0 Миграция топширик формаси  01.01.2015йил холатига тайёр" xfId="1697"/>
    <cellStyle name="_ДАСТУР 2009 й. 7 ойлик кутилиш 86745та ФАКТ_2.Куролли Кучлар хисоботи 1-март холатида Вазирликка" xfId="1698"/>
    <cellStyle name="_ДАСТУР 2009 й. 7 ойлик кутилиш 86745та ФАКТ_2.Куролли Кучлар хисоботи 1-март холатида Вазирликка" xfId="1699"/>
    <cellStyle name="_ДАСТУР 2009 й. 7 ойлик кутилиш 86745та ФАКТ_27 декабр" xfId="1700"/>
    <cellStyle name="_ДАСТУР 2009 й. 7 ойлик кутилиш 86745та ФАКТ_27 декабр" xfId="1701"/>
    <cellStyle name="_ДАСТУР 2009 й. 7 ойлик кутилиш 86745та ФАКТ_3.Миграция маълумоти 1-март ҳолатида ВАЗИРЛИККА" xfId="1702"/>
    <cellStyle name="_ДАСТУР 2009 й. 7 ойлик кутилиш 86745та ФАКТ_3.Миграция маълумоти 1-март ҳолатида ВАЗИРЛИККА" xfId="1703"/>
    <cellStyle name="_ДАСТУР 2009 й. 7 ойлик кутилиш 86745та ФАКТ_Миграция топширик формаси  (01.01.2015 йил)" xfId="1704"/>
    <cellStyle name="_ДАСТУР 2009 й. 7 ойлик кутилиш 86745та ФАКТ_Миграция топширик формаси  (01.01.2015 йил)" xfId="1705"/>
    <cellStyle name="_ДАСТУР 2009 й. 7 ойлик кутилиш 86745та ФАКТ_Миграция топширик формаси 01.03.2015йил холатига" xfId="1706"/>
    <cellStyle name="_ДАСТУР 2009 й. 7 ойлик кутилиш 86745та ФАКТ_Миграция топширик формаси 01.03.2015йил холатига" xfId="1707"/>
    <cellStyle name="_ДАСТУР 2009 й. 7 ойлик кутилиш 86745та ФАКТ_СВОДКА кунлик октябр ойи---------" xfId="1708"/>
    <cellStyle name="_ДАСТУР 2009 й. 7 ойлик кутилиш 86745та ФАКТ_СВОДКА кунлик октябр ойи---------" xfId="1709"/>
    <cellStyle name="_ДАСТУР 2009 й. 7 ойлик кутилиш 86745та ФАКТ_СВОДКА миграция  феврал ойи 2015 йил" xfId="1710"/>
    <cellStyle name="_ДАСТУР 2009 й. 7 ойлик кутилиш 86745та ФАКТ_СВОДКА миграция  феврал ойи 2015 йил" xfId="1711"/>
    <cellStyle name="_ДАСТУР 2009 й. 7 ойлик кутилиш 86745та ФАКТ_СВОДКА миграция март ойи 2015 йил" xfId="1712"/>
    <cellStyle name="_ДАСТУР 2009 й. 7 ойлик кутилиш 86745та ФАКТ_СВОДКА миграция март ойи 2015 йил" xfId="1713"/>
    <cellStyle name="_ДАСТУР ИЖРОСИ 6 ОЙЛИК АЛОХИДА" xfId="1714"/>
    <cellStyle name="_ДАСТУР ИЖРОСИ 6 ОЙЛИК АЛОХИДА" xfId="1715"/>
    <cellStyle name="_ДАСТУР ИЖРОСИ 6 ОЙЛИК АЛОХИДА_2.Куролли Кучлар хисоботи 1-март холатида Вазирликка" xfId="1716"/>
    <cellStyle name="_ДАСТУР ИЖРОСИ 6 ОЙЛИК АЛОХИДА_2.Куролли Кучлар хисоботи 1-март холатида Вазирликка" xfId="1717"/>
    <cellStyle name="_ДАСТУР ИЖРОСИ 6 ОЙЛИК АЛОХИДА_5.КАШКАДАРЁ КВОТА, КУР.КУЧ.....ФЕВРАЛ" xfId="1718"/>
    <cellStyle name="_ДАСТУР ИЖРОСИ 6 ОЙЛИК АЛОХИДА_5.КАШКАДАРЁ КВОТА, КУР.КУЧ.....ФЕВРАЛ" xfId="1719"/>
    <cellStyle name="_Жиззах вилоят 1-чорак хис" xfId="1720"/>
    <cellStyle name="_Жиззах вилоят 1-чорак хис" xfId="1721"/>
    <cellStyle name="_иктисодга" xfId="1724"/>
    <cellStyle name="_иктисодга" xfId="1725"/>
    <cellStyle name="_Иктисодиёт бошкармаси 1-чорак" xfId="1726"/>
    <cellStyle name="_Иктисодиёт бошкармаси 1-чорак" xfId="1727"/>
    <cellStyle name="_Иктисодиёт бошкармаси 1-чорак_0 Миграция топширик формаси  01.01.2015йил холатига тайёр" xfId="1728"/>
    <cellStyle name="_Иктисодиёт бошкармаси 1-чорак_0 Миграция топширик формаси  01.01.2015йил холатига тайёр" xfId="1729"/>
    <cellStyle name="_Иктисодиёт бошкармаси 1-чорак_2.Куролли Кучлар хисоботи 1-март холатида Вазирликка" xfId="1730"/>
    <cellStyle name="_Иктисодиёт бошкармаси 1-чорак_2.Куролли Кучлар хисоботи 1-март холатида Вазирликка" xfId="1731"/>
    <cellStyle name="_Иктисодиёт бошкармаси 1-чорак_27 декабр" xfId="1732"/>
    <cellStyle name="_Иктисодиёт бошкармаси 1-чорак_27 декабр" xfId="1733"/>
    <cellStyle name="_Иктисодиёт бошкармаси 1-чорак_3.Миграция маълумоти 1-март ҳолатида ВАЗИРЛИККА" xfId="1734"/>
    <cellStyle name="_Иктисодиёт бошкармаси 1-чорак_3.Миграция маълумоти 1-март ҳолатида ВАЗИРЛИККА" xfId="1735"/>
    <cellStyle name="_Иктисодиёт бошкармаси 1-чорак_КАШКАДАРЁ КВОТА, ЖАМОАТ, КАСБГА УКИТИШ" xfId="1736"/>
    <cellStyle name="_Иктисодиёт бошкармаси 1-чорак_КАШКАДАРЁ КВОТА, ЖАМОАТ, КАСБГА УКИТИШ" xfId="1737"/>
    <cellStyle name="_Иктисодиёт бошкармаси 1-чорак_Миграция топширик формаси  (01.01.2015 йил)" xfId="1738"/>
    <cellStyle name="_Иктисодиёт бошкармаси 1-чорак_Миграция топширик формаси  (01.01.2015 йил)" xfId="1739"/>
    <cellStyle name="_Иктисодиёт бошкармаси 1-чорак_Миграция топширик формаси 01.03.2015йил холатига" xfId="1740"/>
    <cellStyle name="_Иктисодиёт бошкармаси 1-чорак_Миграция топширик формаси 01.03.2015йил холатига" xfId="1741"/>
    <cellStyle name="_Иктисодиёт бошкармаси 1-чорак_СВОДКА кунлик октябр ойи---------" xfId="1742"/>
    <cellStyle name="_Иктисодиёт бошкармаси 1-чорак_СВОДКА кунлик октябр ойи---------" xfId="1743"/>
    <cellStyle name="_Иктисодиёт бошкармаси 1-чорак_СВОДКА миграция  феврал ойи 2015 йил" xfId="1744"/>
    <cellStyle name="_Иктисодиёт бошкармаси 1-чорак_СВОДКА миграция  феврал ойи 2015 йил" xfId="1745"/>
    <cellStyle name="_Иктисодиёт бошкармаси 1-чорак_СВОДКА миграция март ойи 2015 йил" xfId="1746"/>
    <cellStyle name="_Иктисодиёт бошкармаси 1-чорак_СВОДКА миграция март ойи 2015 йил" xfId="1747"/>
    <cellStyle name="_иш урин разбори" xfId="1748"/>
    <cellStyle name="_иш урин разбори" xfId="1749"/>
    <cellStyle name="_июн ойи иш урни" xfId="1750"/>
    <cellStyle name="_июн ойи иш урни" xfId="1751"/>
    <cellStyle name="_Йиллик режа таксимоти" xfId="1722"/>
    <cellStyle name="_Йиллик режа таксимоти" xfId="1723"/>
    <cellStyle name="_КАСАНАЧИЛИК 2009 ЙИЛ 1-ЧОРАК." xfId="1752"/>
    <cellStyle name="_КАСАНАЧИЛИК 2009 ЙИЛ 1-ЧОРАК." xfId="1753"/>
    <cellStyle name="_КАСАНАЧИЛИК 2009 ЙИЛ 1-ЧОРАК._0.Амнистиция хисоботи шакли Прокуратурага кунлик 14.01.2016 йил" xfId="1754"/>
    <cellStyle name="_КАСАНАЧИЛИК 2009 ЙИЛ 1-ЧОРАК._0.Амнистиция хисоботи шакли Прокуратурага кунлик 14.01.2016 йил" xfId="1755"/>
    <cellStyle name="_КАСАНАЧИЛИК 2009 ЙИЛ 1-ЧОРАК._Амнистиция хисоботи шакли Прокуратурага кунлик 05,01,2016" xfId="1756"/>
    <cellStyle name="_КАСАНАЧИЛИК 2009 ЙИЛ 1-ЧОРАК._Амнистиция хисоботи шакли Прокуратурага кунлик 05,01,2016" xfId="1757"/>
    <cellStyle name="_КАШКАДАРЁ КВОТА, ЖАМОАТ, КАСБГА УКИТИШ" xfId="1758"/>
    <cellStyle name="_КАШКАДАРЁ КВОТА, ЖАМОАТ, КАСБГА УКИТИШ" xfId="1759"/>
    <cellStyle name="_Квота 2012 йил режаси" xfId="1760"/>
    <cellStyle name="_Квота 2012 йил режаси" xfId="1761"/>
    <cellStyle name="_Квота 2012 йил режаси___З.Жураевга 2013 й. дас.___" xfId="1762"/>
    <cellStyle name="_Квота 2012 йил режаси___З.Жураевга 2013 й. дас.___" xfId="1763"/>
    <cellStyle name="_Квота 2012 йил режаси___З.Жураевга 2013 й. дас.____0 Миграция топширик формаси  01.01.2015йил холатига тайёр" xfId="1764"/>
    <cellStyle name="_Квота 2012 йил режаси___З.Жураевга 2013 й. дас.____0 Миграция топширик формаси  01.01.2015йил холатига тайёр" xfId="1765"/>
    <cellStyle name="_Квота 2012 йил режаси___З.Жураевга 2013 й. дас.____27 декабр" xfId="1766"/>
    <cellStyle name="_Квота 2012 йил режаси___З.Жураевга 2013 й. дас.____27 декабр" xfId="1767"/>
    <cellStyle name="_Квота 2012 йил режаси___З.Жураевга 2013 й. дас.____Миграция топширик формаси  (01.01.2015 йил)" xfId="1768"/>
    <cellStyle name="_Квота 2012 йил режаси___З.Жураевга 2013 й. дас.____Миграция топширик формаси  (01.01.2015 йил)" xfId="1769"/>
    <cellStyle name="_Квота 2012 йил режаси___З.Жураевга 2013 й. дас.____Миграция топширик формаси 01.03.2015йил холатига" xfId="1770"/>
    <cellStyle name="_Квота 2012 йил режаси___З.Жураевга 2013 й. дас.____Миграция топширик формаси 01.03.2015йил холатига" xfId="1771"/>
    <cellStyle name="_Квота 2012 йил режаси___З.Жураевга 2013 й. дас.____СВОДКА кунлик октябр ойи---------" xfId="1772"/>
    <cellStyle name="_Квота 2012 йил режаси___З.Жураевга 2013 й. дас.____СВОДКА кунлик октябр ойи---------" xfId="1773"/>
    <cellStyle name="_Квота 2012 йил режаси___З.Жураевга 2013 й. дас.____СВОДКА миграция  феврал ойи 2015 йил" xfId="1774"/>
    <cellStyle name="_Квота 2012 йил режаси___З.Жураевга 2013 й. дас.____СВОДКА миграция  феврал ойи 2015 йил" xfId="1775"/>
    <cellStyle name="_Квота 2012 йил режаси___З.Жураевга 2013 й. дас.____СВОДКА миграция март ойи 2015 йил" xfId="1776"/>
    <cellStyle name="_Квота 2012 йил режаси___З.Жураевга 2013 й. дас.____СВОДКА миграция март ойи 2015 йил" xfId="1777"/>
    <cellStyle name="_Квота 2012 йил режаси_0 Миграция топширик формаси  01.01.2015йил холатига тайёр" xfId="1778"/>
    <cellStyle name="_Квота 2012 йил режаси_0 Миграция топширик формаси  01.01.2015йил холатига тайёр" xfId="1779"/>
    <cellStyle name="_Квота 2012 йил режаси_27 декабр" xfId="1780"/>
    <cellStyle name="_Квота 2012 йил режаси_27 декабр" xfId="1781"/>
    <cellStyle name="_Квота 2012 йил режаси_Миграция топширик формаси  (01.01.2015 йил)" xfId="1782"/>
    <cellStyle name="_Квота 2012 йил режаси_Миграция топширик формаси  (01.01.2015 йил)" xfId="1783"/>
    <cellStyle name="_Квота 2012 йил режаси_Миграция топширик формаси 01.03.2015йил холатига" xfId="1784"/>
    <cellStyle name="_Квота 2012 йил режаси_Миграция топширик формаси 01.03.2015йил холатига" xfId="1785"/>
    <cellStyle name="_Квота 2012 йил режаси_СВОДКА кунлик октябр ойи---------" xfId="1786"/>
    <cellStyle name="_Квота 2012 йил режаси_СВОДКА кунлик октябр ойи---------" xfId="1787"/>
    <cellStyle name="_Квота 2012 йил режаси_СВОДКА миграция  феврал ойи 2015 йил" xfId="1788"/>
    <cellStyle name="_Квота 2012 йил режаси_СВОДКА миграция  феврал ойи 2015 йил" xfId="1789"/>
    <cellStyle name="_Квота 2012 йил режаси_СВОДКА миграция март ойи 2015 йил" xfId="1790"/>
    <cellStyle name="_Квота 2012 йил режаси_СВОДКА миграция март ойи 2015 йил" xfId="1791"/>
    <cellStyle name="_Квота 2012 йил режаси_СВОДКА хафталик 28-ноябр холатида" xfId="1792"/>
    <cellStyle name="_Квота 2012 йил режаси_СВОДКА хафталик 28-ноябр холатида" xfId="1793"/>
    <cellStyle name="_КТВФЙ ДАСТУРИ КАШКАДАРЁ МАНЗИЛЛИ РУЙХАТ3" xfId="1794"/>
    <cellStyle name="_КТВФЙ ДАСТУРИ КАШКАДАРЁ МАНЗИЛЛИ РУЙХАТ3" xfId="1795"/>
    <cellStyle name="_Қаршига квота-11" xfId="1796"/>
    <cellStyle name="_Қаршига квота-11" xfId="1797"/>
    <cellStyle name="_Қаршига квота-11___З.Жураевга 2013 й. дас.___" xfId="1798"/>
    <cellStyle name="_Қаршига квота-11___З.Жураевга 2013 й. дас.___" xfId="1799"/>
    <cellStyle name="_Қаршига квота-11___З.Жураевга 2013 й. дас.____0 Миграция топширик формаси  01.01.2015йил холатига тайёр" xfId="1800"/>
    <cellStyle name="_Қаршига квота-11___З.Жураевга 2013 й. дас.____0 Миграция топширик формаси  01.01.2015йил холатига тайёр" xfId="1801"/>
    <cellStyle name="_Қаршига квота-11___З.Жураевга 2013 й. дас.____27 декабр" xfId="1802"/>
    <cellStyle name="_Қаршига квота-11___З.Жураевга 2013 й. дас.____27 декабр" xfId="1803"/>
    <cellStyle name="_Қаршига квота-11___З.Жураевга 2013 й. дас.____Миграция топширик формаси  (01.01.2015 йил)" xfId="1804"/>
    <cellStyle name="_Қаршига квота-11___З.Жураевга 2013 й. дас.____Миграция топширик формаси  (01.01.2015 йил)" xfId="1805"/>
    <cellStyle name="_Қаршига квота-11___З.Жураевга 2013 й. дас.____Миграция топширик формаси 01.03.2015йил холатига" xfId="1806"/>
    <cellStyle name="_Қаршига квота-11___З.Жураевга 2013 й. дас.____Миграция топширик формаси 01.03.2015йил холатига" xfId="1807"/>
    <cellStyle name="_Қаршига квота-11___З.Жураевга 2013 й. дас.____СВОДКА кунлик октябр ойи---------" xfId="1808"/>
    <cellStyle name="_Қаршига квота-11___З.Жураевга 2013 й. дас.____СВОДКА кунлик октябр ойи---------" xfId="1809"/>
    <cellStyle name="_Қаршига квота-11___З.Жураевга 2013 й. дас.____СВОДКА миграция  феврал ойи 2015 йил" xfId="1810"/>
    <cellStyle name="_Қаршига квота-11___З.Жураевга 2013 й. дас.____СВОДКА миграция  феврал ойи 2015 йил" xfId="1811"/>
    <cellStyle name="_Қаршига квота-11___З.Жураевга 2013 й. дас.____СВОДКА миграция март ойи 2015 йил" xfId="1812"/>
    <cellStyle name="_Қаршига квота-11___З.Жураевга 2013 й. дас.____СВОДКА миграция март ойи 2015 йил" xfId="1813"/>
    <cellStyle name="_Қаршига квота-11_0 Миграция топширик формаси  01.01.2015йил холатига тайёр" xfId="1814"/>
    <cellStyle name="_Қаршига квота-11_0 Миграция топширик формаси  01.01.2015йил холатига тайёр" xfId="1815"/>
    <cellStyle name="_Қаршига квота-11_2.Куролли Кучлар хисоботи 1-март холатида Вазирликка" xfId="1816"/>
    <cellStyle name="_Қаршига квота-11_2.Куролли Кучлар хисоботи 1-март холатида Вазирликка" xfId="1817"/>
    <cellStyle name="_Қаршига квота-11_27 декабр" xfId="1818"/>
    <cellStyle name="_Қаршига квота-11_27 декабр" xfId="1819"/>
    <cellStyle name="_Қаршига квота-11_3.Миграция маълумоти 1-март ҳолатида ВАЗИРЛИККА" xfId="1820"/>
    <cellStyle name="_Қаршига квота-11_3.Миграция маълумоти 1-март ҳолатида ВАЗИРЛИККА" xfId="1821"/>
    <cellStyle name="_Қаршига квота-11_5.КАШКАДАРЁ КВОТА, КУР.КУЧ.....ФЕВРАЛ" xfId="1822"/>
    <cellStyle name="_Қаршига квота-11_5.КАШКАДАРЁ КВОТА, КУР.КУЧ.....ФЕВРАЛ" xfId="1823"/>
    <cellStyle name="_Қаршига квота-11_Миграция топширик формаси  (01.01.2015 йил)" xfId="1824"/>
    <cellStyle name="_Қаршига квота-11_Миграция топширик формаси  (01.01.2015 йил)" xfId="1825"/>
    <cellStyle name="_Қаршига квота-11_Миграция топширик формаси 01.03.2015йил холатига" xfId="1826"/>
    <cellStyle name="_Қаршига квота-11_Миграция топширик формаси 01.03.2015йил холатига" xfId="1827"/>
    <cellStyle name="_Қаршига квота-11_СВОДКА кунлик октябр ойи---------" xfId="1828"/>
    <cellStyle name="_Қаршига квота-11_СВОДКА кунлик октябр ойи---------" xfId="1829"/>
    <cellStyle name="_Қаршига квота-11_СВОДКА миграция  феврал ойи 2015 йил" xfId="1830"/>
    <cellStyle name="_Қаршига квота-11_СВОДКА миграция  феврал ойи 2015 йил" xfId="1831"/>
    <cellStyle name="_Қаршига квота-11_СВОДКА миграция март ойи 2015 йил" xfId="1832"/>
    <cellStyle name="_Қаршига квота-11_СВОДКА миграция март ойи 2015 йил" xfId="1833"/>
    <cellStyle name="_Қаршига квота-11_СВОДКА хафталик 28-ноябр холатида" xfId="1834"/>
    <cellStyle name="_Қаршига квота-11_СВОДКА хафталик 28-ноябр холатида" xfId="1835"/>
    <cellStyle name="_Махсус ярмарка 2012 йил" xfId="1836"/>
    <cellStyle name="_Махсус ярмарка 2012 йил" xfId="1837"/>
    <cellStyle name="_МВЭС Хусанбой" xfId="1838"/>
    <cellStyle name="_МВЭС Хусанбой" xfId="1839"/>
    <cellStyle name="_МВЭС Хусанбой_0.Амнистиция хисоботи шакли Прокуратурага кунлик 14.01.2016 йил" xfId="1840"/>
    <cellStyle name="_МВЭС Хусанбой_0.Амнистиция хисоботи шакли Прокуратурага кунлик 14.01.2016 йил" xfId="1841"/>
    <cellStyle name="_МВЭС Хусанбой_Амнистиция хисоботи шакли Прокуратурага кунлик 05,01,2016" xfId="1842"/>
    <cellStyle name="_МВЭС Хусанбой_Амнистиция хисоботи шакли Прокуратурага кунлик 05,01,2016" xfId="1843"/>
    <cellStyle name="_МВЭС2" xfId="1844"/>
    <cellStyle name="_МВЭС2" xfId="1845"/>
    <cellStyle name="_МВЭС2_0.Амнистиция хисоботи шакли Прокуратурага кунлик 14.01.2016 йил" xfId="1846"/>
    <cellStyle name="_МВЭС2_0.Амнистиция хисоботи шакли Прокуратурага кунлик 14.01.2016 йил" xfId="1847"/>
    <cellStyle name="_МВЭС2_Амнистиция хисоботи шакли Прокуратурага кунлик 05,01,2016" xfId="1848"/>
    <cellStyle name="_МВЭС2_Амнистиция хисоботи шакли Прокуратурага кунлик 05,01,2016" xfId="1849"/>
    <cellStyle name="_ПРОМ 2010-1чорак-жадваллар 23.03" xfId="1850"/>
    <cellStyle name="_ПРОМ 2010-1чорак-жадваллар 23.03" xfId="1851"/>
    <cellStyle name="_ПРОМ 2010-1чорак-жадваллар 23.03_11-жадвал Акбарга" xfId="1852"/>
    <cellStyle name="_ПРОМ 2010-1чорак-жадваллар 23.03_11-жадвал Акбарга" xfId="1853"/>
    <cellStyle name="_ПРОМ 2010-1чорак-жадваллар 23.03_озиқ-овқат" xfId="1854"/>
    <cellStyle name="_ПРОМ 2010-1чорак-жадваллар 23.03_озиқ-овқат" xfId="1855"/>
    <cellStyle name="_ПРОМ 2010-1чорак-жадваллар 23.03_Пайарик Жадваллар" xfId="1856"/>
    <cellStyle name="_ПРОМ 2010-1чорак-жадваллар 23.03_Пайарик Жадваллар" xfId="1857"/>
    <cellStyle name="_Режа булиниши" xfId="1858"/>
    <cellStyle name="_Режа булиниши" xfId="1859"/>
    <cellStyle name="_СВОД Жадваллар 2008-2012й" xfId="1860"/>
    <cellStyle name="_СВОД Жадваллар 2008-2012й" xfId="1861"/>
    <cellStyle name="_СВОД Жадваллар 2008-2012й_0.Амнистиция хисоботи шакли Прокуратурага кунлик 14.01.2016 йил" xfId="1862"/>
    <cellStyle name="_СВОД Жадваллар 2008-2012й_0.Амнистиция хисоботи шакли Прокуратурага кунлик 14.01.2016 йил" xfId="1863"/>
    <cellStyle name="_СВОД Жадваллар 2008-2012й_Амнистиция хисоботи шакли Прокуратурага кунлик 05,01,2016" xfId="1864"/>
    <cellStyle name="_СВОД Жадваллар 2008-2012й_Амнистиция хисоботи шакли Прокуратурага кунлик 05,01,2016" xfId="1865"/>
    <cellStyle name="_СВОД Жадваллар 2008-2012й_СВОД Прогноз 2008-2012й" xfId="1866"/>
    <cellStyle name="_СВОД Жадваллар 2008-2012й_СВОД Прогноз 2008-2012й" xfId="1867"/>
    <cellStyle name="_СВОД Жадваллар 2008-2012й_СВОД Прогноз 2008-2012й_0.Амнистиция хисоботи шакли Прокуратурага кунлик 14.01.2016 йил" xfId="1868"/>
    <cellStyle name="_СВОД Жадваллар 2008-2012й_СВОД Прогноз 2008-2012й_0.Амнистиция хисоботи шакли Прокуратурага кунлик 14.01.2016 йил" xfId="1869"/>
    <cellStyle name="_СВОД Жадваллар 2008-2012й_СВОД Прогноз 2008-2012й_Амнистиция хисоботи шакли Прокуратурага кунлик 05,01,2016" xfId="1870"/>
    <cellStyle name="_СВОД Жадваллар 2008-2012й_СВОД Прогноз 2008-2012й_Амнистиция хисоботи шакли Прокуратурага кунлик 05,01,2016" xfId="1871"/>
    <cellStyle name="_СВОД Прогноз 2008-2012й" xfId="1872"/>
    <cellStyle name="_СВОД Прогноз 2008-2012й" xfId="1873"/>
    <cellStyle name="_СВОД Прогноз 2008-2012й_0.Амнистиция хисоботи шакли Прокуратурага кунлик 14.01.2016 йил" xfId="1874"/>
    <cellStyle name="_СВОД Прогноз 2008-2012й_0.Амнистиция хисоботи шакли Прокуратурага кунлик 14.01.2016 йил" xfId="1875"/>
    <cellStyle name="_СВОД Прогноз 2008-2012й_Амнистиция хисоботи шакли Прокуратурага кунлик 05,01,2016" xfId="1876"/>
    <cellStyle name="_СВОД Прогноз 2008-2012й_Амнистиция хисоботи шакли Прокуратурага кунлик 05,01,2016" xfId="1877"/>
    <cellStyle name="_Сухроб Вилоят свод" xfId="1878"/>
    <cellStyle name="_Сухроб Вилоят свод" xfId="1879"/>
    <cellStyle name="_Фарғона" xfId="1880"/>
    <cellStyle name="_Фарғона" xfId="1881"/>
    <cellStyle name="_Фарғона___З.Жураевга 2013 й. дас.___" xfId="1882"/>
    <cellStyle name="_Фарғона___З.Жураевга 2013 й. дас.___" xfId="1883"/>
    <cellStyle name="_Фарғона___З.Жураевга 2013 й. дас.____0 Миграция топширик формаси  01.01.2015йил холатига тайёр" xfId="1884"/>
    <cellStyle name="_Фарғона___З.Жураевга 2013 й. дас.____0 Миграция топширик формаси  01.01.2015йил холатига тайёр" xfId="1885"/>
    <cellStyle name="_Фарғона___З.Жураевга 2013 й. дас.____27 декабр" xfId="1886"/>
    <cellStyle name="_Фарғона___З.Жураевга 2013 й. дас.____27 декабр" xfId="1887"/>
    <cellStyle name="_Фарғона___З.Жураевга 2013 й. дас.____Миграция топширик формаси  (01.01.2015 йил)" xfId="1888"/>
    <cellStyle name="_Фарғона___З.Жураевга 2013 й. дас.____Миграция топширик формаси  (01.01.2015 йил)" xfId="1889"/>
    <cellStyle name="_Фарғона___З.Жураевга 2013 й. дас.____Миграция топширик формаси 01.03.2015йил холатига" xfId="1890"/>
    <cellStyle name="_Фарғона___З.Жураевга 2013 й. дас.____Миграция топширик формаси 01.03.2015йил холатига" xfId="1891"/>
    <cellStyle name="_Фарғона___З.Жураевга 2013 й. дас.____СВОДКА кунлик октябр ойи---------" xfId="1892"/>
    <cellStyle name="_Фарғона___З.Жураевга 2013 й. дас.____СВОДКА кунлик октябр ойи---------" xfId="1893"/>
    <cellStyle name="_Фарғона___З.Жураевга 2013 й. дас.____СВОДКА миграция  феврал ойи 2015 йил" xfId="1894"/>
    <cellStyle name="_Фарғона___З.Жураевга 2013 й. дас.____СВОДКА миграция  феврал ойи 2015 йил" xfId="1895"/>
    <cellStyle name="_Фарғона___З.Жураевга 2013 й. дас.____СВОДКА миграция март ойи 2015 йил" xfId="1896"/>
    <cellStyle name="_Фарғона___З.Жураевга 2013 й. дас.____СВОДКА миграция март ойи 2015 йил" xfId="1897"/>
    <cellStyle name="_Фарғона_0 Миграция топширик формаси  01.01.2015йил холатига тайёр" xfId="1898"/>
    <cellStyle name="_Фарғона_0 Миграция топширик формаси  01.01.2015йил холатига тайёр" xfId="1899"/>
    <cellStyle name="_Фарғона_11-жадвал Акбарга" xfId="1900"/>
    <cellStyle name="_Фарғона_11-жадвал Акбарга" xfId="1901"/>
    <cellStyle name="_Фарғона_1-кисм 1-свод" xfId="1902"/>
    <cellStyle name="_Фарғона_1-кисм 1-свод" xfId="1903"/>
    <cellStyle name="_Фарғона_2.Куролли Кучлар хисоботи 1-март холатида Вазирликка" xfId="1904"/>
    <cellStyle name="_Фарғона_2.Куролли Кучлар хисоботи 1-март холатида Вазирликка" xfId="1905"/>
    <cellStyle name="_Фарғона_27 декабр" xfId="1906"/>
    <cellStyle name="_Фарғона_27 декабр" xfId="1907"/>
    <cellStyle name="_Фарғона_3.Миграция маълумоти 1-март ҳолатида ВАЗИРЛИККА" xfId="1908"/>
    <cellStyle name="_Фарғона_3.Миграция маълумоти 1-март ҳолатида ВАЗИРЛИККА" xfId="1909"/>
    <cellStyle name="_Фарғона_5.КАШКАДАРЁ КВОТА, КУР.КУЧ.....ФЕВРАЛ" xfId="1910"/>
    <cellStyle name="_Фарғона_5.КАШКАДАРЁ КВОТА, КУР.КУЧ.....ФЕВРАЛ" xfId="1911"/>
    <cellStyle name="_Фарғона_КАШКАДАРЁ КВОТА, ЖАМОАТ, КАСБГА УКИТИШ" xfId="1912"/>
    <cellStyle name="_Фарғона_КАШКАДАРЁ КВОТА, ЖАМОАТ, КАСБГА УКИТИШ" xfId="1913"/>
    <cellStyle name="_Фарғона_Миграция топширик формаси  (01.01.2015 йил)" xfId="1914"/>
    <cellStyle name="_Фарғона_Миграция топширик формаси  (01.01.2015 йил)" xfId="1915"/>
    <cellStyle name="_Фарғона_Миграция топширик формаси 01.03.2015йил холатига" xfId="1916"/>
    <cellStyle name="_Фарғона_Миграция топширик формаси 01.03.2015йил холатига" xfId="1917"/>
    <cellStyle name="_Фарғона_озиқ-овқат" xfId="1918"/>
    <cellStyle name="_Фарғона_озиқ-овқат" xfId="1919"/>
    <cellStyle name="_Фарғона_Пайарик Жадваллар" xfId="1920"/>
    <cellStyle name="_Фарғона_Пайарик Жадваллар" xfId="1921"/>
    <cellStyle name="_Фарғона_СВОДКА кунлик октябр ойи---------" xfId="1922"/>
    <cellStyle name="_Фарғона_СВОДКА кунлик октябр ойи---------" xfId="1923"/>
    <cellStyle name="_Фарғона_СВОДКА миграция  феврал ойи 2015 йил" xfId="1924"/>
    <cellStyle name="_Фарғона_СВОДКА миграция  феврал ойи 2015 йил" xfId="1925"/>
    <cellStyle name="_Фарғона_СВОДКА миграция март ойи 2015 йил" xfId="1926"/>
    <cellStyle name="_Фарғона_СВОДКА миграция март ойи 2015 йил" xfId="1927"/>
    <cellStyle name="_Фарғона_СВОДКА хафталик 28-ноябр холатида" xfId="1928"/>
    <cellStyle name="_Фарғона_СВОДКА хафталик 28-ноябр холатида" xfId="1929"/>
    <cellStyle name="_Фарғона_Хизмат кўрсатиш" xfId="1930"/>
    <cellStyle name="_Фарғона_Хизмат кўрсатиш" xfId="1931"/>
    <cellStyle name="_ХОКИМГА 2009 й. 7 ойлик ЯНГИ ИШ УРИН ОХИРГИСИ. РАЗБОР" xfId="1932"/>
    <cellStyle name="_ХОКИМГА 2009 й. 7 ойлик ЯНГИ ИШ УРИН ОХИРГИСИ. РАЗБОР" xfId="1933"/>
    <cellStyle name="_Шакарбулоқ" xfId="1934"/>
    <cellStyle name="_Шакарбулоқ" xfId="1935"/>
    <cellStyle name="_Шакарбулоқ___З.Жураевга 2013 й. дас.___" xfId="1936"/>
    <cellStyle name="_Шакарбулоқ___З.Жураевга 2013 й. дас.___" xfId="1937"/>
    <cellStyle name="_Шакарбулоқ___З.Жураевга 2013 й. дас.____0 Миграция топширик формаси  01.01.2015йил холатига тайёр" xfId="1938"/>
    <cellStyle name="_Шакарбулоқ___З.Жураевга 2013 й. дас.____0 Миграция топширик формаси  01.01.2015йил холатига тайёр" xfId="1939"/>
    <cellStyle name="_Шакарбулоқ___З.Жураевга 2013 й. дас.____27 декабр" xfId="1940"/>
    <cellStyle name="_Шакарбулоқ___З.Жураевга 2013 й. дас.____27 декабр" xfId="1941"/>
    <cellStyle name="_Шакарбулоқ___З.Жураевга 2013 й. дас.____Миграция топширик формаси  (01.01.2015 йил)" xfId="1942"/>
    <cellStyle name="_Шакарбулоқ___З.Жураевга 2013 й. дас.____Миграция топширик формаси  (01.01.2015 йил)" xfId="1943"/>
    <cellStyle name="_Шакарбулоқ___З.Жураевга 2013 й. дас.____Миграция топширик формаси 01.03.2015йил холатига" xfId="1944"/>
    <cellStyle name="_Шакарбулоқ___З.Жураевга 2013 й. дас.____Миграция топширик формаси 01.03.2015йил холатига" xfId="1945"/>
    <cellStyle name="_Шакарбулоқ___З.Жураевга 2013 й. дас.____СВОДКА кунлик октябр ойи---------" xfId="1946"/>
    <cellStyle name="_Шакарбулоқ___З.Жураевга 2013 й. дас.____СВОДКА кунлик октябр ойи---------" xfId="1947"/>
    <cellStyle name="_Шакарбулоқ___З.Жураевга 2013 й. дас.____СВОДКА миграция  феврал ойи 2015 йил" xfId="1948"/>
    <cellStyle name="_Шакарбулоқ___З.Жураевга 2013 й. дас.____СВОДКА миграция  феврал ойи 2015 йил" xfId="1949"/>
    <cellStyle name="_Шакарбулоқ___З.Жураевга 2013 й. дас.____СВОДКА миграция март ойи 2015 йил" xfId="1950"/>
    <cellStyle name="_Шакарбулоқ___З.Жураевга 2013 й. дас.____СВОДКА миграция март ойи 2015 йил" xfId="1951"/>
    <cellStyle name="_Шакарбулоқ_0 Миграция топширик формаси  01.01.2015йил холатига тайёр" xfId="1952"/>
    <cellStyle name="_Шакарбулоқ_0 Миграция топширик формаси  01.01.2015йил холатига тайёр" xfId="1953"/>
    <cellStyle name="_Шакарбулоқ_2.Куролли Кучлар хисоботи 1-март холатида Вазирликка" xfId="1954"/>
    <cellStyle name="_Шакарбулоқ_2.Куролли Кучлар хисоботи 1-март холатида Вазирликка" xfId="1955"/>
    <cellStyle name="_Шакарбулоқ_27 декабр" xfId="1956"/>
    <cellStyle name="_Шакарбулоқ_27 декабр" xfId="1957"/>
    <cellStyle name="_Шакарбулоқ_3.Миграция маълумоти 1-март ҳолатида ВАЗИРЛИККА" xfId="1958"/>
    <cellStyle name="_Шакарбулоқ_3.Миграция маълумоти 1-март ҳолатида ВАЗИРЛИККА" xfId="1959"/>
    <cellStyle name="_Шакарбулоқ_5.КАШКАДАРЁ КВОТА, КУР.КУЧ.....ФЕВРАЛ" xfId="1960"/>
    <cellStyle name="_Шакарбулоқ_5.КАШКАДАРЁ КВОТА, КУР.КУЧ.....ФЕВРАЛ" xfId="1961"/>
    <cellStyle name="_Шакарбулоқ_Миграция топширик формаси  (01.01.2015 йил)" xfId="1962"/>
    <cellStyle name="_Шакарбулоқ_Миграция топширик формаси  (01.01.2015 йил)" xfId="1963"/>
    <cellStyle name="_Шакарбулоқ_Миграция топширик формаси 01.03.2015йил холатига" xfId="1964"/>
    <cellStyle name="_Шакарбулоқ_Миграция топширик формаси 01.03.2015йил холатига" xfId="1965"/>
    <cellStyle name="_Шакарбулоқ_СВОДКА кунлик октябр ойи---------" xfId="1966"/>
    <cellStyle name="_Шакарбулоқ_СВОДКА кунлик октябр ойи---------" xfId="1967"/>
    <cellStyle name="_Шакарбулоқ_СВОДКА миграция  феврал ойи 2015 йил" xfId="1968"/>
    <cellStyle name="_Шакарбулоқ_СВОДКА миграция  феврал ойи 2015 йил" xfId="1969"/>
    <cellStyle name="_Шакарбулоқ_СВОДКА миграция март ойи 2015 йил" xfId="1970"/>
    <cellStyle name="_Шакарбулоқ_СВОДКА миграция март ойи 2015 йил" xfId="1971"/>
    <cellStyle name="_Шакарбулоқ_СВОДКА хафталик 28-ноябр холатида" xfId="1972"/>
    <cellStyle name="_Шакарбулоқ_СВОДКА хафталик 28-ноябр холатида" xfId="1973"/>
    <cellStyle name="_Шомурод акага" xfId="1974"/>
    <cellStyle name="_Шомурод акага" xfId="1975"/>
    <cellStyle name="_Шомурод акага_0.Амнистиция хисоботи шакли Прокуратурага кунлик 14.01.2016 йил" xfId="1976"/>
    <cellStyle name="_Шомурод акага_0.Амнистиция хисоботи шакли Прокуратурага кунлик 14.01.2016 йил" xfId="1977"/>
    <cellStyle name="_Шомурод акага_Амнистиция хисоботи шакли Прокуратурага кунлик 05,01,2016" xfId="1978"/>
    <cellStyle name="_Шомурод акага_Амнистиция хисоботи шакли Прокуратурага кунлик 05,01,2016" xfId="1979"/>
    <cellStyle name="" xfId="1980"/>
    <cellStyle name="" xfId="1981"/>
    <cellStyle name="_1-кисм 1-свод" xfId="1982"/>
    <cellStyle name="1" xfId="1983"/>
    <cellStyle name="1" xfId="1984"/>
    <cellStyle name="1_2.Куролли Кучлар хисоботи 1-март холатида Вазирликка" xfId="1985"/>
    <cellStyle name="2" xfId="1986"/>
    <cellStyle name="2" xfId="1987"/>
    <cellStyle name="2_2.Куролли Кучлар хисоботи 1-март холатида Вазирликка" xfId="1988"/>
    <cellStyle name="20% - Accent1" xfId="1989"/>
    <cellStyle name="20% - Accent1 2" xfId="1990"/>
    <cellStyle name="20% - Accent1 3" xfId="1991"/>
    <cellStyle name="20% - Accent1_2-илова" xfId="1992"/>
    <cellStyle name="20% - Accent2" xfId="1993"/>
    <cellStyle name="20% - Accent2 2" xfId="1994"/>
    <cellStyle name="20% - Accent2 3" xfId="1995"/>
    <cellStyle name="20% - Accent2_2-илова" xfId="1996"/>
    <cellStyle name="20% - Accent3" xfId="1997"/>
    <cellStyle name="20% - Accent3 2" xfId="1998"/>
    <cellStyle name="20% - Accent3 3" xfId="1999"/>
    <cellStyle name="20% - Accent3_2-илова" xfId="2000"/>
    <cellStyle name="20% - Accent4" xfId="2001"/>
    <cellStyle name="20% - Accent4 2" xfId="2002"/>
    <cellStyle name="20% - Accent4 3" xfId="2003"/>
    <cellStyle name="20% - Accent4_2-илова" xfId="2004"/>
    <cellStyle name="20% - Accent5" xfId="2005"/>
    <cellStyle name="20% - Accent5 2" xfId="2006"/>
    <cellStyle name="20% - Accent5 3" xfId="2007"/>
    <cellStyle name="20% - Accent5_2-илова" xfId="2008"/>
    <cellStyle name="20% - Accent6" xfId="2009"/>
    <cellStyle name="20% - Accent6 2" xfId="2010"/>
    <cellStyle name="20% - Accent6 3" xfId="2011"/>
    <cellStyle name="20% - Accent6_2-илова" xfId="2012"/>
    <cellStyle name="20% - Акцент1 2" xfId="2013"/>
    <cellStyle name="20% - Акцент1 2 2" xfId="2769"/>
    <cellStyle name="20% - Акцент1 3" xfId="2014"/>
    <cellStyle name="20% - Акцент1 4" xfId="2015"/>
    <cellStyle name="20% - Акцент1 4 2" xfId="2538"/>
    <cellStyle name="20% - Акцент1 4 2 2" xfId="2873"/>
    <cellStyle name="20% - Акцент1 4 3" xfId="2566"/>
    <cellStyle name="20% - Акцент1 4 3 2" xfId="2899"/>
    <cellStyle name="20% - Акцент1 4 4" xfId="2654"/>
    <cellStyle name="20% - Акцент1 4 4 2" xfId="2947"/>
    <cellStyle name="20% - Акцент1 4 5" xfId="2702"/>
    <cellStyle name="20% - Акцент1 4 5 2" xfId="2987"/>
    <cellStyle name="20% - Акцент1 4 6" xfId="2794"/>
    <cellStyle name="20% - Акцент1 4 6 2" xfId="3018"/>
    <cellStyle name="20% - Акцент1 4 7" xfId="2844"/>
    <cellStyle name="20% - Акцент1 4_Йўналиш кесимида" xfId="2610"/>
    <cellStyle name="20% - Акцент2 2" xfId="2016"/>
    <cellStyle name="20% - Акцент2 2 2" xfId="2768"/>
    <cellStyle name="20% - Акцент2 3" xfId="2017"/>
    <cellStyle name="20% - Акцент2 4" xfId="2018"/>
    <cellStyle name="20% - Акцент2 4 2" xfId="2539"/>
    <cellStyle name="20% - Акцент2 4 2 2" xfId="2874"/>
    <cellStyle name="20% - Акцент2 4 3" xfId="2567"/>
    <cellStyle name="20% - Акцент2 4 3 2" xfId="2900"/>
    <cellStyle name="20% - Акцент2 4 4" xfId="2655"/>
    <cellStyle name="20% - Акцент2 4 4 2" xfId="2948"/>
    <cellStyle name="20% - Акцент2 4 5" xfId="2703"/>
    <cellStyle name="20% - Акцент2 4 5 2" xfId="2988"/>
    <cellStyle name="20% - Акцент2 4 6" xfId="2795"/>
    <cellStyle name="20% - Акцент2 4 6 2" xfId="3019"/>
    <cellStyle name="20% - Акцент2 4 7" xfId="2845"/>
    <cellStyle name="20% - Акцент2 4_Йўналиш кесимида" xfId="2611"/>
    <cellStyle name="20% - Акцент3 2" xfId="2019"/>
    <cellStyle name="20% - Акцент3 2 2" xfId="2767"/>
    <cellStyle name="20% - Акцент3 3" xfId="2020"/>
    <cellStyle name="20% - Акцент3 4" xfId="2021"/>
    <cellStyle name="20% - Акцент3 4 2" xfId="2540"/>
    <cellStyle name="20% - Акцент3 4 2 2" xfId="2875"/>
    <cellStyle name="20% - Акцент3 4 3" xfId="2568"/>
    <cellStyle name="20% - Акцент3 4 3 2" xfId="2901"/>
    <cellStyle name="20% - Акцент3 4 4" xfId="2656"/>
    <cellStyle name="20% - Акцент3 4 4 2" xfId="2949"/>
    <cellStyle name="20% - Акцент3 4 5" xfId="2704"/>
    <cellStyle name="20% - Акцент3 4 5 2" xfId="2989"/>
    <cellStyle name="20% - Акцент3 4 6" xfId="2796"/>
    <cellStyle name="20% - Акцент3 4 6 2" xfId="3020"/>
    <cellStyle name="20% - Акцент3 4 7" xfId="2846"/>
    <cellStyle name="20% - Акцент3 4_Йўналиш кесимида" xfId="2612"/>
    <cellStyle name="20% - Акцент4 2" xfId="2022"/>
    <cellStyle name="20% - Акцент4 2 2" xfId="2766"/>
    <cellStyle name="20% - Акцент4 3" xfId="2023"/>
    <cellStyle name="20% - Акцент4 4" xfId="2024"/>
    <cellStyle name="20% - Акцент4 4 2" xfId="2541"/>
    <cellStyle name="20% - Акцент4 4 2 2" xfId="2876"/>
    <cellStyle name="20% - Акцент4 4 3" xfId="2569"/>
    <cellStyle name="20% - Акцент4 4 3 2" xfId="2902"/>
    <cellStyle name="20% - Акцент4 4 4" xfId="2657"/>
    <cellStyle name="20% - Акцент4 4 4 2" xfId="2950"/>
    <cellStyle name="20% - Акцент4 4 5" xfId="2705"/>
    <cellStyle name="20% - Акцент4 4 5 2" xfId="2990"/>
    <cellStyle name="20% - Акцент4 4 6" xfId="2797"/>
    <cellStyle name="20% - Акцент4 4 6 2" xfId="3021"/>
    <cellStyle name="20% - Акцент4 4 7" xfId="2847"/>
    <cellStyle name="20% - Акцент4 4_Йўналиш кесимида" xfId="2613"/>
    <cellStyle name="20% - Акцент5 2" xfId="2025"/>
    <cellStyle name="20% - Акцент5 2 2" xfId="2765"/>
    <cellStyle name="20% - Акцент5 3" xfId="2026"/>
    <cellStyle name="20% - Акцент6 2" xfId="2027"/>
    <cellStyle name="20% - Акцент6 2 2" xfId="2764"/>
    <cellStyle name="20% - Акцент6 3" xfId="2028"/>
    <cellStyle name="40% - Accent1" xfId="2029"/>
    <cellStyle name="40% - Accent1 2" xfId="2030"/>
    <cellStyle name="40% - Accent1 3" xfId="2031"/>
    <cellStyle name="40% - Accent1_2-илова" xfId="2032"/>
    <cellStyle name="40% - Accent2" xfId="2033"/>
    <cellStyle name="40% - Accent2 2" xfId="2034"/>
    <cellStyle name="40% - Accent2 3" xfId="2035"/>
    <cellStyle name="40% - Accent2_2-илова" xfId="2036"/>
    <cellStyle name="40% - Accent3" xfId="2037"/>
    <cellStyle name="40% - Accent3 2" xfId="2038"/>
    <cellStyle name="40% - Accent3 3" xfId="2039"/>
    <cellStyle name="40% - Accent3_2-илова" xfId="2040"/>
    <cellStyle name="40% - Accent4" xfId="2041"/>
    <cellStyle name="40% - Accent4 2" xfId="2042"/>
    <cellStyle name="40% - Accent4 3" xfId="2043"/>
    <cellStyle name="40% - Accent4_2-илова" xfId="2044"/>
    <cellStyle name="40% - Accent5" xfId="2045"/>
    <cellStyle name="40% - Accent5 2" xfId="2046"/>
    <cellStyle name="40% - Accent5 3" xfId="2047"/>
    <cellStyle name="40% - Accent5_2-илова" xfId="2048"/>
    <cellStyle name="40% - Accent6" xfId="2049"/>
    <cellStyle name="40% - Accent6 2" xfId="2050"/>
    <cellStyle name="40% - Accent6 3" xfId="2051"/>
    <cellStyle name="40% - Accent6_2-илова" xfId="2052"/>
    <cellStyle name="40% - Акцент1 2" xfId="2053"/>
    <cellStyle name="40% - Акцент1 2 2" xfId="2763"/>
    <cellStyle name="40% - Акцент1 3" xfId="2054"/>
    <cellStyle name="40% - Акцент1 4" xfId="2055"/>
    <cellStyle name="40% - Акцент1 4 2" xfId="2542"/>
    <cellStyle name="40% - Акцент1 4 2 2" xfId="2877"/>
    <cellStyle name="40% - Акцент1 4 3" xfId="2570"/>
    <cellStyle name="40% - Акцент1 4 3 2" xfId="2903"/>
    <cellStyle name="40% - Акцент1 4 4" xfId="2658"/>
    <cellStyle name="40% - Акцент1 4 4 2" xfId="2951"/>
    <cellStyle name="40% - Акцент1 4 5" xfId="2706"/>
    <cellStyle name="40% - Акцент1 4 5 2" xfId="2991"/>
    <cellStyle name="40% - Акцент1 4 6" xfId="2798"/>
    <cellStyle name="40% - Акцент1 4 6 2" xfId="3022"/>
    <cellStyle name="40% - Акцент1 4 7" xfId="2848"/>
    <cellStyle name="40% - Акцент1 4_Йўналиш кесимида" xfId="2614"/>
    <cellStyle name="40% - Акцент2 2" xfId="2056"/>
    <cellStyle name="40% - Акцент2 2 2" xfId="2762"/>
    <cellStyle name="40% - Акцент2 3" xfId="2057"/>
    <cellStyle name="40% - Акцент3 2" xfId="2058"/>
    <cellStyle name="40% - Акцент3 2 2" xfId="2761"/>
    <cellStyle name="40% - Акцент3 3" xfId="2059"/>
    <cellStyle name="40% - Акцент3 4" xfId="2060"/>
    <cellStyle name="40% - Акцент3 4 2" xfId="2543"/>
    <cellStyle name="40% - Акцент3 4 2 2" xfId="2878"/>
    <cellStyle name="40% - Акцент3 4 3" xfId="2571"/>
    <cellStyle name="40% - Акцент3 4 3 2" xfId="2904"/>
    <cellStyle name="40% - Акцент3 4 4" xfId="2659"/>
    <cellStyle name="40% - Акцент3 4 4 2" xfId="2952"/>
    <cellStyle name="40% - Акцент3 4 5" xfId="2707"/>
    <cellStyle name="40% - Акцент3 4 5 2" xfId="2992"/>
    <cellStyle name="40% - Акцент3 4 6" xfId="2799"/>
    <cellStyle name="40% - Акцент3 4 6 2" xfId="3023"/>
    <cellStyle name="40% - Акцент3 4 7" xfId="2849"/>
    <cellStyle name="40% - Акцент3 4_Йўналиш кесимида" xfId="2615"/>
    <cellStyle name="40% - Акцент4 2" xfId="2061"/>
    <cellStyle name="40% - Акцент4 2 2" xfId="2755"/>
    <cellStyle name="40% - Акцент4 3" xfId="2062"/>
    <cellStyle name="40% - Акцент4 4" xfId="2063"/>
    <cellStyle name="40% - Акцент4 4 2" xfId="2544"/>
    <cellStyle name="40% - Акцент4 4 2 2" xfId="2879"/>
    <cellStyle name="40% - Акцент4 4 3" xfId="2572"/>
    <cellStyle name="40% - Акцент4 4 3 2" xfId="2905"/>
    <cellStyle name="40% - Акцент4 4 4" xfId="2660"/>
    <cellStyle name="40% - Акцент4 4 4 2" xfId="2953"/>
    <cellStyle name="40% - Акцент4 4 5" xfId="2708"/>
    <cellStyle name="40% - Акцент4 4 5 2" xfId="2993"/>
    <cellStyle name="40% - Акцент4 4 6" xfId="2800"/>
    <cellStyle name="40% - Акцент4 4 6 2" xfId="3024"/>
    <cellStyle name="40% - Акцент4 4 7" xfId="2850"/>
    <cellStyle name="40% - Акцент4 4_Йўналиш кесимида" xfId="2616"/>
    <cellStyle name="40% - Акцент5 2" xfId="2064"/>
    <cellStyle name="40% - Акцент5 2 2" xfId="2760"/>
    <cellStyle name="40% - Акцент5 3" xfId="2065"/>
    <cellStyle name="40% - Акцент6 2" xfId="2066"/>
    <cellStyle name="40% - Акцент6 2 2" xfId="2759"/>
    <cellStyle name="40% - Акцент6 3" xfId="2067"/>
    <cellStyle name="40% - Акцент6 4" xfId="2068"/>
    <cellStyle name="40% - Акцент6 4 2" xfId="2545"/>
    <cellStyle name="40% - Акцент6 4 2 2" xfId="2880"/>
    <cellStyle name="40% - Акцент6 4 3" xfId="2573"/>
    <cellStyle name="40% - Акцент6 4 3 2" xfId="2906"/>
    <cellStyle name="40% - Акцент6 4 4" xfId="2661"/>
    <cellStyle name="40% - Акцент6 4 4 2" xfId="2954"/>
    <cellStyle name="40% - Акцент6 4 5" xfId="2709"/>
    <cellStyle name="40% - Акцент6 4 5 2" xfId="2994"/>
    <cellStyle name="40% - Акцент6 4 6" xfId="2801"/>
    <cellStyle name="40% - Акцент6 4 6 2" xfId="3025"/>
    <cellStyle name="40% - Акцент6 4 7" xfId="2851"/>
    <cellStyle name="40% - Акцент6 4_Йўналиш кесимида" xfId="2617"/>
    <cellStyle name="60% - Accent1" xfId="2069"/>
    <cellStyle name="60% - Accent1 2" xfId="2070"/>
    <cellStyle name="60% - Accent1 3" xfId="2071"/>
    <cellStyle name="60% - Accent1_2-илова" xfId="2072"/>
    <cellStyle name="60% - Accent2" xfId="2073"/>
    <cellStyle name="60% - Accent2 2" xfId="2074"/>
    <cellStyle name="60% - Accent2 3" xfId="2075"/>
    <cellStyle name="60% - Accent2_2-илова" xfId="2076"/>
    <cellStyle name="60% - Accent3" xfId="2077"/>
    <cellStyle name="60% - Accent3 2" xfId="2078"/>
    <cellStyle name="60% - Accent3 3" xfId="2079"/>
    <cellStyle name="60% - Accent3_2-илова" xfId="2080"/>
    <cellStyle name="60% - Accent4" xfId="2081"/>
    <cellStyle name="60% - Accent4 2" xfId="2082"/>
    <cellStyle name="60% - Accent4 3" xfId="2083"/>
    <cellStyle name="60% - Accent4_2-илова" xfId="2084"/>
    <cellStyle name="60% - Accent5" xfId="2085"/>
    <cellStyle name="60% - Accent5 2" xfId="2086"/>
    <cellStyle name="60% - Accent5 3" xfId="2087"/>
    <cellStyle name="60% - Accent5_2-илова" xfId="2088"/>
    <cellStyle name="60% - Accent6" xfId="2089"/>
    <cellStyle name="60% - Accent6 2" xfId="2090"/>
    <cellStyle name="60% - Accent6 3" xfId="2091"/>
    <cellStyle name="60% - Accent6_2-илова" xfId="2092"/>
    <cellStyle name="60% - Акцент1 2" xfId="2093"/>
    <cellStyle name="60% - Акцент1 2 2" xfId="2758"/>
    <cellStyle name="60% - Акцент1 3" xfId="2094"/>
    <cellStyle name="60% - Акцент1 4" xfId="2095"/>
    <cellStyle name="60% - Акцент2 2" xfId="2096"/>
    <cellStyle name="60% - Акцент2 2 2" xfId="2757"/>
    <cellStyle name="60% - Акцент2 3" xfId="2097"/>
    <cellStyle name="60% - Акцент3 2" xfId="2098"/>
    <cellStyle name="60% - Акцент3 2 2" xfId="2756"/>
    <cellStyle name="60% - Акцент3 3" xfId="2099"/>
    <cellStyle name="60% - Акцент3 4" xfId="2100"/>
    <cellStyle name="60% - Акцент4 2" xfId="2101"/>
    <cellStyle name="60% - Акцент4 2 2" xfId="2699"/>
    <cellStyle name="60% - Акцент4 3" xfId="2102"/>
    <cellStyle name="60% - Акцент4 4" xfId="2103"/>
    <cellStyle name="60% - Акцент5 2" xfId="2104"/>
    <cellStyle name="60% - Акцент5 2 2" xfId="2754"/>
    <cellStyle name="60% - Акцент5 3" xfId="2105"/>
    <cellStyle name="60% - Акцент6 2" xfId="2106"/>
    <cellStyle name="60% - Акцент6 2 2" xfId="2753"/>
    <cellStyle name="60% - Акцент6 3" xfId="2107"/>
    <cellStyle name="60% - Акцент6 4" xfId="2108"/>
    <cellStyle name="Aaia?iue" xfId="2109"/>
    <cellStyle name="Aaia?iue [0]" xfId="2110"/>
    <cellStyle name="Aaia?iue [0] 2" xfId="2111"/>
    <cellStyle name="Aaia?iue [0]_2.Куролли Кучлар хисоботи 1-март холатида Вазирликка" xfId="2112"/>
    <cellStyle name="Aaia?iue 2" xfId="2113"/>
    <cellStyle name="Aaia?iue 3" xfId="2114"/>
    <cellStyle name="Aaia?iue_ Свод 136- 2008-2012 й-09.12.08 й кутилиш" xfId="2115"/>
    <cellStyle name="Äåíåæíûé" xfId="2116"/>
    <cellStyle name="Äåíåæíûé [0]" xfId="2117"/>
    <cellStyle name="Accent1" xfId="2118"/>
    <cellStyle name="Accent1 - 20%" xfId="2119"/>
    <cellStyle name="Accent1 - 40%" xfId="2120"/>
    <cellStyle name="Accent1 - 60%" xfId="2121"/>
    <cellStyle name="Accent1 2" xfId="2122"/>
    <cellStyle name="Accent1 3" xfId="2123"/>
    <cellStyle name="Accent1_21.02.12.тазасы" xfId="2124"/>
    <cellStyle name="Accent2" xfId="2125"/>
    <cellStyle name="Accent2 - 20%" xfId="2126"/>
    <cellStyle name="Accent2 - 40%" xfId="2127"/>
    <cellStyle name="Accent2 - 60%" xfId="2128"/>
    <cellStyle name="Accent2 2" xfId="2129"/>
    <cellStyle name="Accent2 3" xfId="2130"/>
    <cellStyle name="Accent2_21.02.12.тазасы" xfId="2131"/>
    <cellStyle name="Accent3" xfId="2132"/>
    <cellStyle name="Accent3 - 20%" xfId="2133"/>
    <cellStyle name="Accent3 - 40%" xfId="2134"/>
    <cellStyle name="Accent3 - 60%" xfId="2135"/>
    <cellStyle name="Accent3 2" xfId="2136"/>
    <cellStyle name="Accent3 3" xfId="2137"/>
    <cellStyle name="Accent3_21.02.12.тазасы" xfId="2138"/>
    <cellStyle name="Accent4" xfId="2139"/>
    <cellStyle name="Accent4 - 20%" xfId="2140"/>
    <cellStyle name="Accent4 - 40%" xfId="2141"/>
    <cellStyle name="Accent4 - 60%" xfId="2142"/>
    <cellStyle name="Accent4 2" xfId="2143"/>
    <cellStyle name="Accent4 3" xfId="2144"/>
    <cellStyle name="Accent4_21.02.12.тазасы" xfId="2145"/>
    <cellStyle name="Accent5" xfId="2146"/>
    <cellStyle name="Accent5 - 20%" xfId="2147"/>
    <cellStyle name="Accent5 - 40%" xfId="2148"/>
    <cellStyle name="Accent5 - 60%" xfId="2149"/>
    <cellStyle name="Accent5 2" xfId="2150"/>
    <cellStyle name="Accent5 3" xfId="2151"/>
    <cellStyle name="Accent5_21.02.12.тазасы" xfId="2152"/>
    <cellStyle name="Accent6" xfId="2153"/>
    <cellStyle name="Accent6 - 20%" xfId="2154"/>
    <cellStyle name="Accent6 - 40%" xfId="2155"/>
    <cellStyle name="Accent6 - 60%" xfId="2156"/>
    <cellStyle name="Accent6 2" xfId="2157"/>
    <cellStyle name="Accent6 3" xfId="2158"/>
    <cellStyle name="Accent6_21.02.12.тазасы" xfId="2159"/>
    <cellStyle name="Acdldnnueer" xfId="2160"/>
    <cellStyle name="Alilciue [0]_ 2003 aia" xfId="2161"/>
    <cellStyle name="Alilciue_ 2003 aia" xfId="2162"/>
    <cellStyle name="Bad" xfId="2163"/>
    <cellStyle name="Bad 2" xfId="2164"/>
    <cellStyle name="Bad 3" xfId="2165"/>
    <cellStyle name="Bad_2-илова" xfId="2166"/>
    <cellStyle name="Calculation" xfId="2167"/>
    <cellStyle name="Calculation 2" xfId="2168"/>
    <cellStyle name="Calculation 3" xfId="2169"/>
    <cellStyle name="Calculation_2.Куролли Кучлар хисоботи 1-март холатида Вазирликка" xfId="2170"/>
    <cellStyle name="Check Cell" xfId="2171"/>
    <cellStyle name="Check Cell 2" xfId="2172"/>
    <cellStyle name="Check Cell 3" xfId="2173"/>
    <cellStyle name="Check Cell_2.Куролли Кучлар хисоботи 1-март холатида Вазирликка" xfId="2174"/>
    <cellStyle name="Comma [0]_011007" xfId="2175"/>
    <cellStyle name="Comma_011007" xfId="2176"/>
    <cellStyle name="Comma0" xfId="2177"/>
    <cellStyle name="Currency [0]_011007" xfId="2178"/>
    <cellStyle name="Currency_011007" xfId="2179"/>
    <cellStyle name="Currency0" xfId="2180"/>
    <cellStyle name="Emphasis 1" xfId="2181"/>
    <cellStyle name="Emphasis 2" xfId="2182"/>
    <cellStyle name="Emphasis 3" xfId="2183"/>
    <cellStyle name="Euro" xfId="2184"/>
    <cellStyle name="Excel Built-in Normal" xfId="2637"/>
    <cellStyle name="Explanatory Text" xfId="2185"/>
    <cellStyle name="Explanatory Text 2" xfId="2186"/>
    <cellStyle name="Explanatory Text 3" xfId="2187"/>
    <cellStyle name="Explanatory Text_2-илова" xfId="2188"/>
    <cellStyle name="F2" xfId="2189"/>
    <cellStyle name="F3" xfId="2190"/>
    <cellStyle name="F4" xfId="2191"/>
    <cellStyle name="F5" xfId="2192"/>
    <cellStyle name="F6" xfId="2193"/>
    <cellStyle name="F7" xfId="2194"/>
    <cellStyle name="F8" xfId="2195"/>
    <cellStyle name="Followed Hyperlink_Pril 1 k Rasp 1177 ot 22 09 2006 po NEW Tadb Ayol" xfId="2196"/>
    <cellStyle name="Good" xfId="2197"/>
    <cellStyle name="Good 2" xfId="2198"/>
    <cellStyle name="Good 3" xfId="2199"/>
    <cellStyle name="Good_2-илова" xfId="2200"/>
    <cellStyle name="Grey" xfId="2201"/>
    <cellStyle name="Heading 1" xfId="2202"/>
    <cellStyle name="Heading 1 2" xfId="2203"/>
    <cellStyle name="Heading 1 3" xfId="2204"/>
    <cellStyle name="Heading 1_2.Куролли Кучлар хисоботи 1-март холатида Вазирликка" xfId="2205"/>
    <cellStyle name="Heading 2" xfId="2206"/>
    <cellStyle name="Heading 2 2" xfId="2207"/>
    <cellStyle name="Heading 2 3" xfId="2208"/>
    <cellStyle name="Heading 2_2.Куролли Кучлар хисоботи 1-март холатида Вазирликка" xfId="2209"/>
    <cellStyle name="Heading 3" xfId="2210"/>
    <cellStyle name="Heading 3 2" xfId="2211"/>
    <cellStyle name="Heading 3 3" xfId="2212"/>
    <cellStyle name="Heading 3_2.Куролли Кучлар хисоботи 1-март холатида Вазирликка" xfId="2213"/>
    <cellStyle name="Heading 4" xfId="2214"/>
    <cellStyle name="Heading 4 2" xfId="2215"/>
    <cellStyle name="Heading 4 3" xfId="2216"/>
    <cellStyle name="Heading 4_2-илова" xfId="2217"/>
    <cellStyle name="Hyperlink_Pril 1 k Rasp 1177 ot 22 09 2006 po NEW Tadb Ayol" xfId="2218"/>
    <cellStyle name="I?ioaioiue" xfId="2219"/>
    <cellStyle name="I?ioaioiue 2" xfId="2220"/>
    <cellStyle name="I?ioaioiue_2.Куролли Кучлар хисоботи 1-март холатида Вазирликка" xfId="2221"/>
    <cellStyle name="I`u?iue_Deri98_D" xfId="2222"/>
    <cellStyle name="Iau?iue" xfId="2223"/>
    <cellStyle name="Iau?iue 2" xfId="2224"/>
    <cellStyle name="Iau?iue_2.Куролли Кучлар хисоботи 1-март холатида Вазирликка" xfId="2225"/>
    <cellStyle name="Îáû÷íûé" xfId="2226"/>
    <cellStyle name="Ïðîöåíòíûé" xfId="2227"/>
    <cellStyle name="Ineduararr?n? acdldnnueer" xfId="2228"/>
    <cellStyle name="Input" xfId="2229"/>
    <cellStyle name="Input [yellow]" xfId="2230"/>
    <cellStyle name="Input 2" xfId="2231"/>
    <cellStyle name="Input 3" xfId="2232"/>
    <cellStyle name="Input_�����-041009" xfId="2233"/>
    <cellStyle name="Linked Cell" xfId="2234"/>
    <cellStyle name="Linked Cell 2" xfId="2235"/>
    <cellStyle name="Linked Cell 3" xfId="2236"/>
    <cellStyle name="Linked Cell_2.Куролли Кучлар хисоботи 1-март холатида Вазирликка" xfId="2237"/>
    <cellStyle name="Milliers [0]_Conversion Summary" xfId="2238"/>
    <cellStyle name="Milliers_Conversion Summary" xfId="2239"/>
    <cellStyle name="Monйtaire [0]_Conversion Summary" xfId="2240"/>
    <cellStyle name="Monйtaire_Conversion Summary" xfId="2241"/>
    <cellStyle name="Neutral" xfId="2242"/>
    <cellStyle name="Neutral 2" xfId="2243"/>
    <cellStyle name="Neutral 3" xfId="2244"/>
    <cellStyle name="Neutral_2-илова" xfId="2245"/>
    <cellStyle name="Normal - Style1" xfId="2246"/>
    <cellStyle name="Normal - Style1 2" xfId="2247"/>
    <cellStyle name="Normal_011007" xfId="2248"/>
    <cellStyle name="Note" xfId="2249"/>
    <cellStyle name="Note 2" xfId="2250"/>
    <cellStyle name="Note 3" xfId="2251"/>
    <cellStyle name="Note_2.Куролли Кучлар хисоботи 1-март холатида Вазирликка" xfId="2252"/>
    <cellStyle name="Nun??c [0]_ 2003 aia" xfId="2253"/>
    <cellStyle name="Nun??c_ 2003 aia" xfId="2254"/>
    <cellStyle name="Ociriniaue [0]_1" xfId="2255"/>
    <cellStyle name="Ociriniaue_1" xfId="2256"/>
    <cellStyle name="Oeiainiaue" xfId="2257"/>
    <cellStyle name="Ôèíàíñîâûé" xfId="2258"/>
    <cellStyle name="Oeiainiaue [0]" xfId="2259"/>
    <cellStyle name="Ôèíàíñîâûé [0]" xfId="2260"/>
    <cellStyle name="Oeiainiaue [0] 2" xfId="2261"/>
    <cellStyle name="Oeiainiaue [0] 3" xfId="2262"/>
    <cellStyle name="Oeiainiaue [0]_1046-СВОД-охирги" xfId="2263"/>
    <cellStyle name="Oeiainiaue 2" xfId="2264"/>
    <cellStyle name="Oeiainiaue 3" xfId="2265"/>
    <cellStyle name="Oeiainiaue_ Свод 136- 2008-2012 й-09.12.08 й кутилиш" xfId="2266"/>
    <cellStyle name="Output" xfId="2267"/>
    <cellStyle name="Output 2" xfId="2268"/>
    <cellStyle name="Output 3" xfId="2269"/>
    <cellStyle name="Output_2.Куролли Кучлар хисоботи 1-март холатида Вазирликка" xfId="2270"/>
    <cellStyle name="Percent [2]" xfId="2271"/>
    <cellStyle name="s]_x000d__x000a_;load=rrtsklst.exe_x000d__x000a_Beep=yes_x000d__x000a_NullPort=None_x000d__x000a_BorderWidth=3_x000d__x000a_CursorBlinkRate=530_x000d__x000a_DoubleClickSpeed=452_x000d__x000a_Programs=com" xfId="2272"/>
    <cellStyle name="s]_x000d__x000a_load=_x000d__x000a_run=_x000d__x000a_NullPort=None_x000d__x000a_device=Epson FX-1170,EPSON9,LPT1:_x000d__x000a__x000d__x000a_[Desktop]_x000d__x000a_Wallpaper=C:\WIN95\SKY.BMP_x000d__x000a_TileWallpap" xfId="2273"/>
    <cellStyle name="S0" xfId="2274"/>
    <cellStyle name="S1" xfId="2275"/>
    <cellStyle name="S2" xfId="2276"/>
    <cellStyle name="S3" xfId="2277"/>
    <cellStyle name="S4" xfId="2278"/>
    <cellStyle name="S5" xfId="2279"/>
    <cellStyle name="S6" xfId="2280"/>
    <cellStyle name="S6 2" xfId="2281"/>
    <cellStyle name="S6_КАШКАДАРЁ КВОТА, ЖАМОАТ, КАСБГА УКИТИШ" xfId="2282"/>
    <cellStyle name="S7" xfId="2283"/>
    <cellStyle name="S7 2" xfId="2284"/>
    <cellStyle name="S8" xfId="2285"/>
    <cellStyle name="S9" xfId="2286"/>
    <cellStyle name="Sheet Title" xfId="2287"/>
    <cellStyle name="Standard_COST INPUT SHEET" xfId="2288"/>
    <cellStyle name="Style 1" xfId="2289"/>
    <cellStyle name="Title" xfId="2290"/>
    <cellStyle name="Title 2" xfId="2291"/>
    <cellStyle name="Title 3" xfId="2292"/>
    <cellStyle name="Title_2-илова" xfId="2293"/>
    <cellStyle name="Total" xfId="2294"/>
    <cellStyle name="Total 2" xfId="2295"/>
    <cellStyle name="Total 3" xfId="2296"/>
    <cellStyle name="Total_2.Куролли Кучлар хисоботи 1-март холатида Вазирликка" xfId="2297"/>
    <cellStyle name="Warning Text" xfId="2298"/>
    <cellStyle name="Warning Text 2" xfId="2299"/>
    <cellStyle name="Warning Text 3" xfId="2300"/>
    <cellStyle name="Warning Text_2-илова" xfId="2301"/>
    <cellStyle name="Wдhrung [0]_Software Project Status" xfId="2302"/>
    <cellStyle name="Wдhrung_Software Project Status" xfId="2303"/>
    <cellStyle name="Акцент1 2" xfId="2304"/>
    <cellStyle name="Акцент1 2 2" xfId="2752"/>
    <cellStyle name="Акцент1 3" xfId="2305"/>
    <cellStyle name="Акцент1 4" xfId="2306"/>
    <cellStyle name="Акцент2 2" xfId="2307"/>
    <cellStyle name="Акцент2 2 2" xfId="2751"/>
    <cellStyle name="Акцент2 3" xfId="2308"/>
    <cellStyle name="Акцент3 2" xfId="2309"/>
    <cellStyle name="Акцент3 2 2" xfId="2750"/>
    <cellStyle name="Акцент3 3" xfId="2310"/>
    <cellStyle name="Акцент4 2" xfId="2311"/>
    <cellStyle name="Акцент4 2 2" xfId="2749"/>
    <cellStyle name="Акцент4 3" xfId="2312"/>
    <cellStyle name="Акцент4 4" xfId="2313"/>
    <cellStyle name="Акцент5 2" xfId="2314"/>
    <cellStyle name="Акцент5 2 2" xfId="2748"/>
    <cellStyle name="Акцент5 3" xfId="2315"/>
    <cellStyle name="Акцент6 2" xfId="2316"/>
    <cellStyle name="Акцент6 2 2" xfId="2747"/>
    <cellStyle name="Акцент6 3" xfId="2317"/>
    <cellStyle name="Ввод  2" xfId="2318"/>
    <cellStyle name="Ввод  2 2" xfId="2746"/>
    <cellStyle name="Ввод  3" xfId="2319"/>
    <cellStyle name="Вывод 2" xfId="2320"/>
    <cellStyle name="Вывод 2 2" xfId="2745"/>
    <cellStyle name="Вывод 3" xfId="2321"/>
    <cellStyle name="Вывод 4" xfId="2322"/>
    <cellStyle name="Вычисление 2" xfId="2323"/>
    <cellStyle name="Вычисление 2 2" xfId="2744"/>
    <cellStyle name="Вычисление 3" xfId="2324"/>
    <cellStyle name="Вычисление 4" xfId="2325"/>
    <cellStyle name="Гиперссылка 2" xfId="2326"/>
    <cellStyle name="Гиперссылка 3" xfId="2609"/>
    <cellStyle name="Гиперссылка 4" xfId="2689"/>
    <cellStyle name="Гиперссылка 5" xfId="2783"/>
    <cellStyle name="Гиперссылка 6" xfId="2777"/>
    <cellStyle name="Гиперссылка 7" xfId="2834"/>
    <cellStyle name="Денежный 2" xfId="2327"/>
    <cellStyle name="Денежный 2 2" xfId="2328"/>
    <cellStyle name="Денежный 3" xfId="2329"/>
    <cellStyle name="Денежный 4" xfId="2640"/>
    <cellStyle name="Денежный 4 2" xfId="2944"/>
    <cellStyle name="ельводхоз" xfId="2330"/>
    <cellStyle name="Заголовок 1 2" xfId="2331"/>
    <cellStyle name="Заголовок 1 2 2" xfId="2743"/>
    <cellStyle name="Заголовок 1 3" xfId="2332"/>
    <cellStyle name="Заголовок 1 4" xfId="2333"/>
    <cellStyle name="Заголовок 2 2" xfId="2334"/>
    <cellStyle name="Заголовок 2 2 2" xfId="2742"/>
    <cellStyle name="Заголовок 2 3" xfId="2335"/>
    <cellStyle name="Заголовок 2 4" xfId="2336"/>
    <cellStyle name="Заголовок 3 2" xfId="2337"/>
    <cellStyle name="Заголовок 3 2 2" xfId="2741"/>
    <cellStyle name="Заголовок 3 3" xfId="2338"/>
    <cellStyle name="Заголовок 3 4" xfId="2339"/>
    <cellStyle name="Заголовок 4 2" xfId="2340"/>
    <cellStyle name="Заголовок 4 2 2" xfId="2740"/>
    <cellStyle name="Заголовок 4 3" xfId="2341"/>
    <cellStyle name="Заголовок 4 4" xfId="2342"/>
    <cellStyle name="Итог 2" xfId="2343"/>
    <cellStyle name="Итог 2 2" xfId="2739"/>
    <cellStyle name="Итог 3" xfId="2344"/>
    <cellStyle name="Итог 4" xfId="2345"/>
    <cellStyle name="Контрольная ячейка 2" xfId="2346"/>
    <cellStyle name="Контрольная ячейка 2 2" xfId="2738"/>
    <cellStyle name="Контрольная ячейка 3" xfId="2347"/>
    <cellStyle name="Название 2" xfId="2348"/>
    <cellStyle name="Название 2 2" xfId="2737"/>
    <cellStyle name="Название 3" xfId="2349"/>
    <cellStyle name="Название 4" xfId="2350"/>
    <cellStyle name="Нейтральный 2" xfId="2351"/>
    <cellStyle name="Нейтральный 2 2" xfId="2736"/>
    <cellStyle name="Нейтральный 3" xfId="2352"/>
    <cellStyle name="Обычный" xfId="0" builtinId="0"/>
    <cellStyle name="Обычный 10" xfId="2353"/>
    <cellStyle name="Обычный 10 2" xfId="2354"/>
    <cellStyle name="Обычный 10 3" xfId="2355"/>
    <cellStyle name="Обычный 11" xfId="2356"/>
    <cellStyle name="Обычный 11 2" xfId="2357"/>
    <cellStyle name="Обычный 11_Йўналиш кесимида" xfId="2641"/>
    <cellStyle name="Обычный 12" xfId="2358"/>
    <cellStyle name="Обычный 12 2" xfId="2359"/>
    <cellStyle name="Обычный 12 3" xfId="2360"/>
    <cellStyle name="Обычный 12 4" xfId="2684"/>
    <cellStyle name="Обычный 12_3.МАХСУС ЯРМАРКА ХИСОБОТИ 2014 ЙИЛ" xfId="2361"/>
    <cellStyle name="Обычный 13" xfId="2362"/>
    <cellStyle name="Обычный 13 2" xfId="2363"/>
    <cellStyle name="Обычный 13_КАШКАДАРЁ КВОТА, ЖАМОАТ, КАСБГА УКИТИШ" xfId="2364"/>
    <cellStyle name="Обычный 14" xfId="2"/>
    <cellStyle name="Обычный 15" xfId="3"/>
    <cellStyle name="Обычный 15 10" xfId="2697"/>
    <cellStyle name="Обычный 15 10 2" xfId="2984"/>
    <cellStyle name="Обычный 15 11" xfId="2735"/>
    <cellStyle name="Обычный 15 12" xfId="2785"/>
    <cellStyle name="Обычный 15 12 2" xfId="3012"/>
    <cellStyle name="Обычный 15 13" xfId="2841"/>
    <cellStyle name="Обычный 15 2" xfId="2525"/>
    <cellStyle name="Обычный 15 2 2" xfId="2557"/>
    <cellStyle name="Обычный 15 2 2 2" xfId="2892"/>
    <cellStyle name="Обычный 15 2 3" xfId="2574"/>
    <cellStyle name="Обычный 15 2 3 2" xfId="2907"/>
    <cellStyle name="Обычный 15 2 4" xfId="2677"/>
    <cellStyle name="Обычный 15 2 4 2" xfId="2968"/>
    <cellStyle name="Обычный 15 2 5" xfId="2775"/>
    <cellStyle name="Обычный 15 2 5 2" xfId="3008"/>
    <cellStyle name="Обычный 15 2 6" xfId="2734"/>
    <cellStyle name="Обычный 15 2 7" xfId="2825"/>
    <cellStyle name="Обычный 15 2 7 2" xfId="3037"/>
    <cellStyle name="Обычный 15 2 8" xfId="2864"/>
    <cellStyle name="Обычный 15 2_Йўналиш кесимида" xfId="2618"/>
    <cellStyle name="Обычный 15 3" xfId="2532"/>
    <cellStyle name="Обычный 15 3 2" xfId="2560"/>
    <cellStyle name="Обычный 15 3 2 2" xfId="2831"/>
    <cellStyle name="Обычный 15 3 2 2 2" xfId="3042"/>
    <cellStyle name="Обычный 15 3 2 3" xfId="2895"/>
    <cellStyle name="Обычный 15 3 2_Йўналиш кесимида" xfId="2817"/>
    <cellStyle name="Обычный 15 3 3" xfId="2575"/>
    <cellStyle name="Обычный 15 3 3 2" xfId="2908"/>
    <cellStyle name="Обычный 15 3 4" xfId="2680"/>
    <cellStyle name="Обычный 15 3 4 2" xfId="2971"/>
    <cellStyle name="Обычный 15 3 5" xfId="2651"/>
    <cellStyle name="Обычный 15 3 5 2" xfId="2945"/>
    <cellStyle name="Обычный 15 3 6" xfId="2779"/>
    <cellStyle name="Обычный 15 3 6 2" xfId="3011"/>
    <cellStyle name="Обычный 15 3 7" xfId="2828"/>
    <cellStyle name="Обычный 15 3 7 2" xfId="3040"/>
    <cellStyle name="Обычный 15 3 8" xfId="2867"/>
    <cellStyle name="Обычный 15 3_Йўналиш кесимида" xfId="2619"/>
    <cellStyle name="Обычный 15 4" xfId="2535"/>
    <cellStyle name="Обычный 15 4 2" xfId="2789"/>
    <cellStyle name="Обычный 15 4 2 2" xfId="3015"/>
    <cellStyle name="Обычный 15 4 3" xfId="2870"/>
    <cellStyle name="Обычный 15 4_Йўналиш кесимида" xfId="2819"/>
    <cellStyle name="Обычный 15 5" xfId="2563"/>
    <cellStyle name="Обычный 15 5 2" xfId="2897"/>
    <cellStyle name="Обычный 15 6" xfId="2634"/>
    <cellStyle name="Обычный 15 6 2" xfId="2940"/>
    <cellStyle name="Обычный 15 7" xfId="2688"/>
    <cellStyle name="Обычный 15 7 2" xfId="2976"/>
    <cellStyle name="Обычный 15 8" xfId="2691"/>
    <cellStyle name="Обычный 15 8 2" xfId="2978"/>
    <cellStyle name="Обычный 15 9" xfId="2694"/>
    <cellStyle name="Обычный 15 9 2" xfId="2981"/>
    <cellStyle name="Обычный 15_Far (1)" xfId="2530"/>
    <cellStyle name="Обычный 16" xfId="2365"/>
    <cellStyle name="Обычный 16 3" xfId="2366"/>
    <cellStyle name="Обычный 17" xfId="2367"/>
    <cellStyle name="Обычный 18" xfId="2368"/>
    <cellStyle name="Обычный 18 2" xfId="2546"/>
    <cellStyle name="Обычный 18 2 2" xfId="2881"/>
    <cellStyle name="Обычный 18 3" xfId="2576"/>
    <cellStyle name="Обычный 18 3 2" xfId="2909"/>
    <cellStyle name="Обычный 18 4" xfId="2662"/>
    <cellStyle name="Обычный 18 4 2" xfId="2955"/>
    <cellStyle name="Обычный 18 5" xfId="2714"/>
    <cellStyle name="Обычный 18 5 2" xfId="2996"/>
    <cellStyle name="Обычный 18 6" xfId="2802"/>
    <cellStyle name="Обычный 18 6 2" xfId="3026"/>
    <cellStyle name="Обычный 18 7" xfId="2852"/>
    <cellStyle name="Обычный 18_Йўналиш кесимида" xfId="2620"/>
    <cellStyle name="Обычный 19" xfId="2369"/>
    <cellStyle name="Обычный 19 2" xfId="2547"/>
    <cellStyle name="Обычный 19 2 2" xfId="2882"/>
    <cellStyle name="Обычный 19 3" xfId="2577"/>
    <cellStyle name="Обычный 19 3 2" xfId="2910"/>
    <cellStyle name="Обычный 19 4" xfId="2663"/>
    <cellStyle name="Обычный 19 4 2" xfId="2956"/>
    <cellStyle name="Обычный 19 5" xfId="2715"/>
    <cellStyle name="Обычный 19 5 2" xfId="2997"/>
    <cellStyle name="Обычный 19 6" xfId="2803"/>
    <cellStyle name="Обычный 19 6 2" xfId="3027"/>
    <cellStyle name="Обычный 19 7" xfId="2853"/>
    <cellStyle name="Обычный 19_Йўналиш кесимида" xfId="2621"/>
    <cellStyle name="Обычный 2" xfId="4"/>
    <cellStyle name="Обычный 2 10" xfId="2526"/>
    <cellStyle name="Обычный 2 10 2" xfId="2558"/>
    <cellStyle name="Обычный 2 10 2 2" xfId="2893"/>
    <cellStyle name="Обычный 2 10 3" xfId="2578"/>
    <cellStyle name="Обычный 2 10 3 2" xfId="2911"/>
    <cellStyle name="Обычный 2 10 4" xfId="2678"/>
    <cellStyle name="Обычный 2 10 4 2" xfId="2969"/>
    <cellStyle name="Обычный 2 10 5" xfId="2776"/>
    <cellStyle name="Обычный 2 10 5 2" xfId="3009"/>
    <cellStyle name="Обычный 2 10 6" xfId="2826"/>
    <cellStyle name="Обычный 2 10 6 2" xfId="3038"/>
    <cellStyle name="Обычный 2 10 7" xfId="2865"/>
    <cellStyle name="Обычный 2 10_Йўналиш кесимида" xfId="2622"/>
    <cellStyle name="Обычный 2 11" xfId="2653"/>
    <cellStyle name="Обычный 2 11 2" xfId="2790"/>
    <cellStyle name="Обычный 2 11_Йўналиш кесимида" xfId="2816"/>
    <cellStyle name="Обычный 2 12" xfId="2733"/>
    <cellStyle name="Обычный 2 12 2" xfId="2833"/>
    <cellStyle name="Обычный 2 12_Йўналиш кесимида" xfId="2815"/>
    <cellStyle name="Обычный 2 13" xfId="2713"/>
    <cellStyle name="Обычный 2 14" xfId="2786"/>
    <cellStyle name="Обычный 2 14 2" xfId="3013"/>
    <cellStyle name="Обычный 2 2" xfId="5"/>
    <cellStyle name="Обычный 2 2 10" xfId="2635"/>
    <cellStyle name="Обычный 2 2 10 2" xfId="2941"/>
    <cellStyle name="Обычный 2 2 11" xfId="2698"/>
    <cellStyle name="Обычный 2 2 11 2" xfId="2985"/>
    <cellStyle name="Обычный 2 2 12" xfId="2732"/>
    <cellStyle name="Обычный 2 2 13" xfId="2791"/>
    <cellStyle name="Обычный 2 2 13 2" xfId="3016"/>
    <cellStyle name="Обычный 2 2 13 3" xfId="2531"/>
    <cellStyle name="Обычный 2 2 14" xfId="2842"/>
    <cellStyle name="Обычный 2 2 2" xfId="2370"/>
    <cellStyle name="Обычный 2 2 2 2" xfId="2371"/>
    <cellStyle name="Обычный 2 2 2 3" xfId="2372"/>
    <cellStyle name="Обычный 2 2 2 4" xfId="2683"/>
    <cellStyle name="Обычный 2 2 2 5" xfId="2731"/>
    <cellStyle name="Обычный 2 2 2_2-илова" xfId="2373"/>
    <cellStyle name="Обычный 2 2 3" xfId="2374"/>
    <cellStyle name="Обычный 2 2 3 2" xfId="2548"/>
    <cellStyle name="Обычный 2 2 3 2 2" xfId="2883"/>
    <cellStyle name="Обычный 2 2 3 3" xfId="2579"/>
    <cellStyle name="Обычный 2 2 3 3 2" xfId="2912"/>
    <cellStyle name="Обычный 2 2 3 4" xfId="2664"/>
    <cellStyle name="Обычный 2 2 3 4 2" xfId="2957"/>
    <cellStyle name="Обычный 2 2 3 5" xfId="2716"/>
    <cellStyle name="Обычный 2 2 3 5 2" xfId="2998"/>
    <cellStyle name="Обычный 2 2 3 6" xfId="2804"/>
    <cellStyle name="Обычный 2 2 3 6 2" xfId="3028"/>
    <cellStyle name="Обычный 2 2 3 7" xfId="2854"/>
    <cellStyle name="Обычный 2 2 3_Йўналиш кесимида" xfId="2623"/>
    <cellStyle name="Обычный 2 2 4" xfId="2375"/>
    <cellStyle name="Обычный 2 2 5" xfId="2376"/>
    <cellStyle name="Обычный 2 2 6" xfId="2377"/>
    <cellStyle name="Обычный 2 2 7" xfId="2536"/>
    <cellStyle name="Обычный 2 2 7 2" xfId="2830"/>
    <cellStyle name="Обычный 2 2 7 2 2" xfId="3041"/>
    <cellStyle name="Обычный 2 2 7 3" xfId="2871"/>
    <cellStyle name="Обычный 2 2 7_Йўналиш кесимида" xfId="2813"/>
    <cellStyle name="Обычный 2 2 8" xfId="2564"/>
    <cellStyle name="Обычный 2 2 8 2" xfId="2898"/>
    <cellStyle name="Обычный 2 2 9" xfId="2590"/>
    <cellStyle name="Обычный 2 2 9 2" xfId="2923"/>
    <cellStyle name="Обычный 2 2__аш(2)" xfId="2378"/>
    <cellStyle name="Обычный 2 3" xfId="2379"/>
    <cellStyle name="Обычный 2 3 2" xfId="2380"/>
    <cellStyle name="Обычный 2 3 2 2" xfId="2381"/>
    <cellStyle name="Обычный 2 3 3" xfId="2382"/>
    <cellStyle name="Обычный 2 3 3 2" xfId="2383"/>
    <cellStyle name="Обычный 2 3 4" xfId="2384"/>
    <cellStyle name="Обычный 2 3_0.Кучлар иш билан таъминлаш 2015 йил 1-ЯНВАР ҳолатида ЯНГИ ШАКЛИ" xfId="2385"/>
    <cellStyle name="Обычный 2 4" xfId="2386"/>
    <cellStyle name="Обычный 2 4 2" xfId="2387"/>
    <cellStyle name="Обычный 2 4 3" xfId="2388"/>
    <cellStyle name="Обычный 2 4_2012 КХК бириктириш" xfId="2389"/>
    <cellStyle name="Обычный 2 5" xfId="2390"/>
    <cellStyle name="Обычный 2 5 2" xfId="2391"/>
    <cellStyle name="Обычный 2 5_КАШКАДАРЁ КВОТА, ЖАМОАТ, КАСБГА УКИТИШ" xfId="2392"/>
    <cellStyle name="Обычный 2 6" xfId="2393"/>
    <cellStyle name="Обычный 2 7" xfId="2394"/>
    <cellStyle name="Обычный 2 8" xfId="2395"/>
    <cellStyle name="Обычный 2 9" xfId="2396"/>
    <cellStyle name="Обычный 2_0-касана-ҳудуд-декабр якуни" xfId="2397"/>
    <cellStyle name="Обычный 2_Йўналиш кесимида" xfId="2818"/>
    <cellStyle name="Обычный 2_Ярмарка умумий" xfId="2839"/>
    <cellStyle name="Обычный 20" xfId="2398"/>
    <cellStyle name="Обычный 20 2" xfId="2730"/>
    <cellStyle name="Обычный 20 2 2" xfId="2805"/>
    <cellStyle name="Обычный 20 2_Йўналиш кесимида" xfId="2814"/>
    <cellStyle name="Обычный 20_Йўналиш кесимида" xfId="2792"/>
    <cellStyle name="Обычный 21" xfId="2522"/>
    <cellStyle name="Обычный 21 2" xfId="2555"/>
    <cellStyle name="Обычный 21 2 2" xfId="2890"/>
    <cellStyle name="Обычный 21 3" xfId="2580"/>
    <cellStyle name="Обычный 21 3 2" xfId="2913"/>
    <cellStyle name="Обычный 21 4" xfId="2675"/>
    <cellStyle name="Обычный 21 4 2" xfId="2966"/>
    <cellStyle name="Обычный 21 5" xfId="2773"/>
    <cellStyle name="Обычный 21 5 2" xfId="3006"/>
    <cellStyle name="Обычный 21 6" xfId="2823"/>
    <cellStyle name="Обычный 21 6 2" xfId="3035"/>
    <cellStyle name="Обычный 21 7" xfId="2862"/>
    <cellStyle name="Обычный 21_Йўналиш кесимида" xfId="2624"/>
    <cellStyle name="Обычный 22" xfId="2524"/>
    <cellStyle name="Обычный 22 2" xfId="2556"/>
    <cellStyle name="Обычный 22 2 2" xfId="2891"/>
    <cellStyle name="Обычный 22 3" xfId="2581"/>
    <cellStyle name="Обычный 22 3 2" xfId="2914"/>
    <cellStyle name="Обычный 22 4" xfId="2676"/>
    <cellStyle name="Обычный 22 4 2" xfId="2967"/>
    <cellStyle name="Обычный 22 5" xfId="2774"/>
    <cellStyle name="Обычный 22 5 2" xfId="3007"/>
    <cellStyle name="Обычный 22 6" xfId="2824"/>
    <cellStyle name="Обычный 22 6 2" xfId="3036"/>
    <cellStyle name="Обычный 22 7" xfId="2863"/>
    <cellStyle name="Обычный 22_Йўналиш кесимида" xfId="2625"/>
    <cellStyle name="Обычный 23" xfId="2528"/>
    <cellStyle name="Обычный 23 2" xfId="2533"/>
    <cellStyle name="Обычный 23 2 2" xfId="2832"/>
    <cellStyle name="Обычный 23 2 2 2" xfId="2838"/>
    <cellStyle name="Обычный 23 2 2 2 2" xfId="3045"/>
    <cellStyle name="Обычный 23 2 2 3" xfId="3043"/>
    <cellStyle name="Обычный 23 2 3" xfId="2837"/>
    <cellStyle name="Обычный 23 2 3 2" xfId="3044"/>
    <cellStyle name="Обычный 23 2 4" xfId="2868"/>
    <cellStyle name="Обычный 23 2_Йўналиш кесимида" xfId="2642"/>
    <cellStyle name="Обычный 23 3" xfId="2559"/>
    <cellStyle name="Обычный 23 3 2" xfId="2894"/>
    <cellStyle name="Обычный 23 4" xfId="2582"/>
    <cellStyle name="Обычный 23 4 2" xfId="2915"/>
    <cellStyle name="Обычный 23 5" xfId="2679"/>
    <cellStyle name="Обычный 23 5 2" xfId="2970"/>
    <cellStyle name="Обычный 23 6" xfId="2652"/>
    <cellStyle name="Обычный 23 6 2" xfId="2946"/>
    <cellStyle name="Обычный 23 7" xfId="2778"/>
    <cellStyle name="Обычный 23 7 2" xfId="3010"/>
    <cellStyle name="Обычный 23 8" xfId="2827"/>
    <cellStyle name="Обычный 23 8 2" xfId="3039"/>
    <cellStyle name="Обычный 23 9" xfId="2866"/>
    <cellStyle name="Обычный 23_Йўналиш кесимида" xfId="2626"/>
    <cellStyle name="Обычный 24" xfId="2561"/>
    <cellStyle name="Обычный 24 2" xfId="2595"/>
    <cellStyle name="Обычный 24 2 2" xfId="2927"/>
    <cellStyle name="Обычный 24 3" xfId="2592"/>
    <cellStyle name="Обычный 24 3 2" xfId="2596"/>
    <cellStyle name="Обычный 24 3 2 2" xfId="2599"/>
    <cellStyle name="Обычный 24 3 2 2 2" xfId="2931"/>
    <cellStyle name="Обычный 24 3 2 3" xfId="2928"/>
    <cellStyle name="Обычный 24 3 3" xfId="2597"/>
    <cellStyle name="Обычный 24 3 3 2" xfId="2929"/>
    <cellStyle name="Обычный 24 3 4" xfId="2600"/>
    <cellStyle name="Обычный 24 3 4 2" xfId="2601"/>
    <cellStyle name="Обычный 24 3 4 2 2" xfId="2602"/>
    <cellStyle name="Обычный 24 3 4 2 2 2" xfId="2603"/>
    <cellStyle name="Обычный 24 3 4 2 2 2 2" xfId="2935"/>
    <cellStyle name="Обычный 24 3 4 2 2 3" xfId="2934"/>
    <cellStyle name="Обычный 24 3 4 2 3" xfId="2933"/>
    <cellStyle name="Обычный 24 3 4 3" xfId="2932"/>
    <cellStyle name="Обычный 24 3 5" xfId="2925"/>
    <cellStyle name="Обычный 24 4" xfId="2605"/>
    <cellStyle name="Обычный 24 5" xfId="2594"/>
    <cellStyle name="Обычный 24 5 2" xfId="2926"/>
    <cellStyle name="Обычный 24 6" xfId="2685"/>
    <cellStyle name="Обычный 24 6 2" xfId="2973"/>
    <cellStyle name="Обычный 24_Йўналиш кесимида" xfId="2643"/>
    <cellStyle name="Обычный 25" xfId="2562"/>
    <cellStyle name="Обычный 25 2" xfId="2606"/>
    <cellStyle name="Обычный 25 2 2" xfId="2607"/>
    <cellStyle name="Обычный 25 2 2 2" xfId="2937"/>
    <cellStyle name="Обычный 25 2 3" xfId="2936"/>
    <cellStyle name="Обычный 25 2_Йўналиш кесимида" xfId="2644"/>
    <cellStyle name="Обычный 25 3" xfId="2604"/>
    <cellStyle name="Обычный 25 4" xfId="2780"/>
    <cellStyle name="Обычный 25 5" xfId="2829"/>
    <cellStyle name="Обычный 25 6" xfId="2836"/>
    <cellStyle name="Обычный 25 7" xfId="2821"/>
    <cellStyle name="Обычный 25 8" xfId="2896"/>
    <cellStyle name="Обычный 25_Йўналиш кесимида" xfId="2682"/>
    <cellStyle name="Обычный 26" xfId="2608"/>
    <cellStyle name="Обычный 26 2" xfId="2781"/>
    <cellStyle name="Обычный 26 3" xfId="2938"/>
    <cellStyle name="Обычный 26_Йўналиш кесимида" xfId="2772"/>
    <cellStyle name="Обычный 27" xfId="2674"/>
    <cellStyle name="Обычный 27 2" xfId="2782"/>
    <cellStyle name="Обычный 27 3" xfId="2965"/>
    <cellStyle name="Обычный 27_Йўналиш кесимида" xfId="2771"/>
    <cellStyle name="Обычный 28" xfId="2647"/>
    <cellStyle name="Обычный 28 2" xfId="2787"/>
    <cellStyle name="Обычный 28_Йўналиш кесимида" xfId="2812"/>
    <cellStyle name="Обычный 29" xfId="2638"/>
    <cellStyle name="Обычный 3" xfId="6"/>
    <cellStyle name="Обычный 3 2" xfId="2399"/>
    <cellStyle name="Обычный 3 2 2" xfId="2400"/>
    <cellStyle name="Обычный 3 2 2 2" xfId="2549"/>
    <cellStyle name="Обычный 3 2 2 2 2" xfId="2884"/>
    <cellStyle name="Обычный 3 2 2 3" xfId="2583"/>
    <cellStyle name="Обычный 3 2 2 3 2" xfId="2916"/>
    <cellStyle name="Обычный 3 2 2 4" xfId="2665"/>
    <cellStyle name="Обычный 3 2 2 4 2" xfId="2958"/>
    <cellStyle name="Обычный 3 2 2 5" xfId="2717"/>
    <cellStyle name="Обычный 3 2 2 5 2" xfId="2999"/>
    <cellStyle name="Обычный 3 2 2 6" xfId="2806"/>
    <cellStyle name="Обычный 3 2 2 6 2" xfId="3029"/>
    <cellStyle name="Обычный 3 2 2 7" xfId="2855"/>
    <cellStyle name="Обычный 3 2 2_Йўналиш кесимида" xfId="2627"/>
    <cellStyle name="Обычный 3 2_2.Куролли Кучлар хисоботи 1-март холатида Вазирликка" xfId="2401"/>
    <cellStyle name="Обычный 3 3" xfId="7"/>
    <cellStyle name="Обычный 3 3 2" xfId="2402"/>
    <cellStyle name="Обычный 3 3 2 2" xfId="2403"/>
    <cellStyle name="Обычный 3 3 2 3" xfId="2550"/>
    <cellStyle name="Обычный 3 3 2 3 2" xfId="2885"/>
    <cellStyle name="Обычный 3 3 2 4" xfId="2584"/>
    <cellStyle name="Обычный 3 3 2 4 2" xfId="2917"/>
    <cellStyle name="Обычный 3 3 2 5" xfId="2666"/>
    <cellStyle name="Обычный 3 3 2 5 2" xfId="2959"/>
    <cellStyle name="Обычный 3 3 2 6" xfId="2718"/>
    <cellStyle name="Обычный 3 3 2 6 2" xfId="3000"/>
    <cellStyle name="Обычный 3 3 2 7" xfId="2807"/>
    <cellStyle name="Обычный 3 3 2 7 2" xfId="3030"/>
    <cellStyle name="Обычный 3 3 2 8" xfId="2856"/>
    <cellStyle name="Обычный 3 3 2_Йўналиш кесимида" xfId="2628"/>
    <cellStyle name="Обычный 3 3 3" xfId="2404"/>
    <cellStyle name="Обычный 3 3 4" xfId="2523"/>
    <cellStyle name="Обычный 3 3_0.Кучлар иш билан таъминлаш 2015 йил 1-ЯНВАР ҳолатида ЯНГИ ШАКЛИ" xfId="2405"/>
    <cellStyle name="Обычный 3 4" xfId="2406"/>
    <cellStyle name="Обычный 3 4 2" xfId="2551"/>
    <cellStyle name="Обычный 3 4 2 2" xfId="2886"/>
    <cellStyle name="Обычный 3 4 3" xfId="2585"/>
    <cellStyle name="Обычный 3 4 3 2" xfId="2918"/>
    <cellStyle name="Обычный 3 4 4" xfId="2667"/>
    <cellStyle name="Обычный 3 4 4 2" xfId="2960"/>
    <cellStyle name="Обычный 3 4 5" xfId="2719"/>
    <cellStyle name="Обычный 3 4 5 2" xfId="3001"/>
    <cellStyle name="Обычный 3 4 6" xfId="2808"/>
    <cellStyle name="Обычный 3 4 6 2" xfId="3031"/>
    <cellStyle name="Обычный 3 4 7" xfId="2857"/>
    <cellStyle name="Обычный 3 4_Йўналиш кесимида" xfId="2629"/>
    <cellStyle name="Обычный 3 5" xfId="2407"/>
    <cellStyle name="Обычный 3 6" xfId="2645"/>
    <cellStyle name="Обычный 3 7" xfId="2729"/>
    <cellStyle name="Обычный 3 8" xfId="2712"/>
    <cellStyle name="Обычный 3_0.Кучлар иш билан таъминлаш 2015 йил 1-ЯНВАР ҳолатида ЯНГИ ШАКЛИ" xfId="2408"/>
    <cellStyle name="Обычный 30" xfId="2686"/>
    <cellStyle name="Обычный 30 2" xfId="2974"/>
    <cellStyle name="Обычный 31" xfId="2648"/>
    <cellStyle name="Обычный 32" xfId="2649"/>
    <cellStyle name="Обычный 33" xfId="2650"/>
    <cellStyle name="Обычный 34" xfId="2687"/>
    <cellStyle name="Обычный 34 2" xfId="2975"/>
    <cellStyle name="Обычный 35" xfId="2693"/>
    <cellStyle name="Обычный 35 2" xfId="2980"/>
    <cellStyle name="Обычный 36" xfId="2770"/>
    <cellStyle name="Обычный 37" xfId="2409"/>
    <cellStyle name="Обычный 38" xfId="2700"/>
    <cellStyle name="Обычный 39" xfId="2784"/>
    <cellStyle name="Обычный 4" xfId="8"/>
    <cellStyle name="Обычный 4 2" xfId="2410"/>
    <cellStyle name="Обычный 4 2 2" xfId="2411"/>
    <cellStyle name="Обычный 4 2 3" xfId="2412"/>
    <cellStyle name="Обычный 4 2_5-илова 1-курс" xfId="2413"/>
    <cellStyle name="Обычный 4 3" xfId="2414"/>
    <cellStyle name="Обычный 4 3 2" xfId="2415"/>
    <cellStyle name="Обычный 4 4" xfId="2416"/>
    <cellStyle name="Обычный 4 4 2" xfId="2417"/>
    <cellStyle name="Обычный 4 4 3" xfId="2552"/>
    <cellStyle name="Обычный 4 4 3 2" xfId="2887"/>
    <cellStyle name="Обычный 4 4 4" xfId="2586"/>
    <cellStyle name="Обычный 4 4 4 2" xfId="2919"/>
    <cellStyle name="Обычный 4 4 5" xfId="2668"/>
    <cellStyle name="Обычный 4 4 5 2" xfId="2961"/>
    <cellStyle name="Обычный 4 4 6" xfId="2720"/>
    <cellStyle name="Обычный 4 4 6 2" xfId="3002"/>
    <cellStyle name="Обычный 4 4 7" xfId="2809"/>
    <cellStyle name="Обычный 4 4 7 2" xfId="3032"/>
    <cellStyle name="Обычный 4 4 8" xfId="2858"/>
    <cellStyle name="Обычный 4 4_Йўналиш кесимида" xfId="2630"/>
    <cellStyle name="Обычный 4 5" xfId="2418"/>
    <cellStyle name="Обычный 4 5 2" xfId="2553"/>
    <cellStyle name="Обычный 4 5 2 2" xfId="2888"/>
    <cellStyle name="Обычный 4 5 3" xfId="2587"/>
    <cellStyle name="Обычный 4 5 3 2" xfId="2920"/>
    <cellStyle name="Обычный 4 5 4" xfId="2669"/>
    <cellStyle name="Обычный 4 5 4 2" xfId="2962"/>
    <cellStyle name="Обычный 4 5 5" xfId="2722"/>
    <cellStyle name="Обычный 4 5 5 2" xfId="3003"/>
    <cellStyle name="Обычный 4 5 6" xfId="2810"/>
    <cellStyle name="Обычный 4 5 6 2" xfId="3033"/>
    <cellStyle name="Обычный 4 5 7" xfId="2859"/>
    <cellStyle name="Обычный 4 5_Йўналиш кесимида" xfId="2631"/>
    <cellStyle name="Обычный 4 6" xfId="2728"/>
    <cellStyle name="Обычный 4 7" xfId="2711"/>
    <cellStyle name="Обычный 4_1111111Книга1" xfId="2419"/>
    <cellStyle name="Обычный 40" xfId="2822"/>
    <cellStyle name="Обычный 41" xfId="2835"/>
    <cellStyle name="Обычный 5" xfId="1"/>
    <cellStyle name="Обычный 5 10" xfId="2696"/>
    <cellStyle name="Обычный 5 10 2" xfId="2983"/>
    <cellStyle name="Обычный 5 11" xfId="2727"/>
    <cellStyle name="Обычный 5 12" xfId="2788"/>
    <cellStyle name="Обычный 5 12 2" xfId="3014"/>
    <cellStyle name="Обычный 5 13" xfId="2840"/>
    <cellStyle name="Обычный 5 2" xfId="19"/>
    <cellStyle name="Обычный 5 2 2" xfId="2422"/>
    <cellStyle name="Обычный 5 2 2 2" xfId="2423"/>
    <cellStyle name="Обычный 5 2 3" xfId="2424"/>
    <cellStyle name="Обычный 5 2 4" xfId="2421"/>
    <cellStyle name="Обычный 5 2 4 2" xfId="2554"/>
    <cellStyle name="Обычный 5 2 4 2 2" xfId="2889"/>
    <cellStyle name="Обычный 5 2 4 3" xfId="2588"/>
    <cellStyle name="Обычный 5 2 4 3 2" xfId="2921"/>
    <cellStyle name="Обычный 5 2 4 4" xfId="2670"/>
    <cellStyle name="Обычный 5 2 4 4 2" xfId="2963"/>
    <cellStyle name="Обычный 5 2 4 5" xfId="2724"/>
    <cellStyle name="Обычный 5 2 4 5 2" xfId="3005"/>
    <cellStyle name="Обычный 5 2 4 6" xfId="2811"/>
    <cellStyle name="Обычный 5 2 4 6 2" xfId="3034"/>
    <cellStyle name="Обычный 5 2 4 7" xfId="2860"/>
    <cellStyle name="Обычный 5 2 4_Йўналиш кесимида" xfId="2632"/>
    <cellStyle name="Обычный 5 2_18.07.2011 йилнинг холатида" xfId="2425"/>
    <cellStyle name="Обычный 5 3" xfId="2426"/>
    <cellStyle name="Обычный 5 4" xfId="2427"/>
    <cellStyle name="Обычный 5 5" xfId="2420"/>
    <cellStyle name="Обычный 5 6" xfId="2534"/>
    <cellStyle name="Обычный 5 6 2" xfId="2593"/>
    <cellStyle name="Обычный 5 6 3" xfId="2869"/>
    <cellStyle name="Обычный 5 6_Йўналиш кесимида" xfId="2672"/>
    <cellStyle name="Обычный 5 7" xfId="2565"/>
    <cellStyle name="Обычный 5 8" xfId="2633"/>
    <cellStyle name="Обычный 5 8 2" xfId="2939"/>
    <cellStyle name="Обычный 5 9" xfId="2671"/>
    <cellStyle name="Обычный 5_2.Куролли Кучлар хисоботи 1-март холатида Вазирликка" xfId="2428"/>
    <cellStyle name="Обычный 6" xfId="2429"/>
    <cellStyle name="Обычный 6 2" xfId="2430"/>
    <cellStyle name="Обычный 6 3" xfId="2598"/>
    <cellStyle name="Обычный 6 3 2" xfId="2930"/>
    <cellStyle name="Обычный 6_Йўналиш кесимида" xfId="2646"/>
    <cellStyle name="Обычный 7" xfId="2431"/>
    <cellStyle name="Обычный 7 2" xfId="2432"/>
    <cellStyle name="Обычный 7 3" xfId="2433"/>
    <cellStyle name="Обычный 7 3 2" xfId="2434"/>
    <cellStyle name="Обычный 7 4" xfId="2435"/>
    <cellStyle name="Обычный 7_2 чи вариант Вилоят 2011-дас.ПЕЧАТГА" xfId="2436"/>
    <cellStyle name="Обычный 8" xfId="2437"/>
    <cellStyle name="Обычный 8 2" xfId="2438"/>
    <cellStyle name="Обычный 8 3" xfId="2439"/>
    <cellStyle name="Обычный 8_2011 Ярмаркалар" xfId="2440"/>
    <cellStyle name="Обычный 9" xfId="2441"/>
    <cellStyle name="Обычный 9 2" xfId="2442"/>
    <cellStyle name="Обычный 9 3" xfId="2443"/>
    <cellStyle name="Обычный 9_3.МАХСУС ЯРМАРКА ХИСОБОТИ 2014 ЙИЛ" xfId="2444"/>
    <cellStyle name="Обычный_Far (1)" xfId="2527"/>
    <cellStyle name="Обычный_Йўналиш кесимида" xfId="2820"/>
    <cellStyle name="Обычный_Лист1" xfId="2529"/>
    <cellStyle name="Плохой 2" xfId="2445"/>
    <cellStyle name="Плохой 2 2" xfId="2726"/>
    <cellStyle name="Плохой 3" xfId="2446"/>
    <cellStyle name="Пояснение 2" xfId="2447"/>
    <cellStyle name="Пояснение 3" xfId="2448"/>
    <cellStyle name="Примечание 2" xfId="2449"/>
    <cellStyle name="Примечание 2 2" xfId="2725"/>
    <cellStyle name="Примечание 3" xfId="2450"/>
    <cellStyle name="Примечание 4" xfId="2451"/>
    <cellStyle name="Процентный 10" xfId="2452"/>
    <cellStyle name="Процентный 10 2" xfId="2453"/>
    <cellStyle name="Процентный 10 3" xfId="2454"/>
    <cellStyle name="Процентный 11" xfId="2455"/>
    <cellStyle name="Процентный 2" xfId="17"/>
    <cellStyle name="Процентный 2 2" xfId="2457"/>
    <cellStyle name="Процентный 2 2 2" xfId="2458"/>
    <cellStyle name="Процентный 2 3" xfId="2459"/>
    <cellStyle name="Процентный 2 4" xfId="2460"/>
    <cellStyle name="Процентный 2 5" xfId="2461"/>
    <cellStyle name="Процентный 2 6" xfId="2456"/>
    <cellStyle name="Процентный 3" xfId="2462"/>
    <cellStyle name="Процентный 3 2" xfId="2463"/>
    <cellStyle name="Процентный 3 2 2" xfId="2464"/>
    <cellStyle name="Процентный 3 2 2 2" xfId="2465"/>
    <cellStyle name="Процентный 3 2 3" xfId="2466"/>
    <cellStyle name="Процентный 3 3" xfId="2467"/>
    <cellStyle name="Процентный 3 4" xfId="2468"/>
    <cellStyle name="Процентный 3 5" xfId="2469"/>
    <cellStyle name="Процентный 3 6" xfId="2470"/>
    <cellStyle name="Процентный 3 7" xfId="2471"/>
    <cellStyle name="Процентный 3 8" xfId="2472"/>
    <cellStyle name="Процентный 3 9" xfId="2473"/>
    <cellStyle name="Процентный 4" xfId="2474"/>
    <cellStyle name="Процентный 4 2" xfId="2475"/>
    <cellStyle name="Процентный 5" xfId="2476"/>
    <cellStyle name="Процентный 5 2" xfId="2477"/>
    <cellStyle name="Процентный 5 3" xfId="2478"/>
    <cellStyle name="Процентный 6" xfId="2479"/>
    <cellStyle name="Процентный 7" xfId="2480"/>
    <cellStyle name="Процентный 8" xfId="2481"/>
    <cellStyle name="Процентный 9" xfId="2482"/>
    <cellStyle name="Связанная ячейка 2" xfId="2483"/>
    <cellStyle name="Связанная ячейка 3" xfId="2484"/>
    <cellStyle name="Стиль 1" xfId="2485"/>
    <cellStyle name="Стиль 1 2" xfId="2486"/>
    <cellStyle name="Стиль 1 2 2" xfId="2487"/>
    <cellStyle name="Стиль 1 2_КАШКАДАРЁ КВОТА, ЖАМОАТ, КАСБГА УКИТИШ" xfId="2488"/>
    <cellStyle name="Стиль 1 3" xfId="2489"/>
    <cellStyle name="Стиль 1 4" xfId="2490"/>
    <cellStyle name="Стиль 1 4 2" xfId="2491"/>
    <cellStyle name="Стиль 1_ Свод 136- 2008-2012 й-09.12.08 й кутилиш" xfId="2492"/>
    <cellStyle name="Текст предупреждения 2" xfId="2493"/>
    <cellStyle name="Текст предупреждения 3" xfId="2494"/>
    <cellStyle name="Тысячи [0]_  осн" xfId="2495"/>
    <cellStyle name="Тысячи_  осн" xfId="2496"/>
    <cellStyle name="Финансовый [0] 2 2" xfId="2497"/>
    <cellStyle name="Финансовый 10" xfId="2695"/>
    <cellStyle name="Финансовый 10 2" xfId="2982"/>
    <cellStyle name="Финансовый 11" xfId="2723"/>
    <cellStyle name="Финансовый 11 2" xfId="3004"/>
    <cellStyle name="Финансовый 12" xfId="2710"/>
    <cellStyle name="Финансовый 12 2" xfId="2995"/>
    <cellStyle name="Финансовый 2" xfId="18"/>
    <cellStyle name="Финансовый 2 2" xfId="2499"/>
    <cellStyle name="Финансовый 2 2 2" xfId="2500"/>
    <cellStyle name="Финансовый 2 3" xfId="2501"/>
    <cellStyle name="Финансовый 2 4" xfId="2498"/>
    <cellStyle name="Финансовый 2_жами" xfId="2502"/>
    <cellStyle name="Финансовый 3" xfId="20"/>
    <cellStyle name="Финансовый 3 10" xfId="2639"/>
    <cellStyle name="Финансовый 3 10 2" xfId="2943"/>
    <cellStyle name="Финансовый 3 11" xfId="2701"/>
    <cellStyle name="Финансовый 3 11 2" xfId="2986"/>
    <cellStyle name="Финансовый 3 12" xfId="2793"/>
    <cellStyle name="Финансовый 3 12 2" xfId="3017"/>
    <cellStyle name="Финансовый 3 13" xfId="2843"/>
    <cellStyle name="Финансовый 3 2" xfId="2504"/>
    <cellStyle name="Финансовый 3 2 2" xfId="2505"/>
    <cellStyle name="Финансовый 3 2_КАШКАДАРЁ КВОТА, ЖАМОАТ, КАСБГА УКИТИШ" xfId="2506"/>
    <cellStyle name="Финансовый 3 3" xfId="2507"/>
    <cellStyle name="Финансовый 3 4" xfId="2503"/>
    <cellStyle name="Финансовый 3 5" xfId="2537"/>
    <cellStyle name="Финансовый 3 5 2" xfId="2872"/>
    <cellStyle name="Финансовый 3 6" xfId="2591"/>
    <cellStyle name="Финансовый 3 6 2" xfId="2924"/>
    <cellStyle name="Финансовый 3 7" xfId="2589"/>
    <cellStyle name="Финансовый 3 7 2" xfId="2922"/>
    <cellStyle name="Финансовый 3 8" xfId="2636"/>
    <cellStyle name="Финансовый 3 8 2" xfId="2942"/>
    <cellStyle name="Финансовый 3 9" xfId="2681"/>
    <cellStyle name="Финансовый 3 9 2" xfId="2972"/>
    <cellStyle name="Финансовый 3_2011 Ярмаркалар" xfId="2508"/>
    <cellStyle name="Финансовый 4" xfId="2509"/>
    <cellStyle name="Финансовый 4 2" xfId="2510"/>
    <cellStyle name="Финансовый 4 3" xfId="2673"/>
    <cellStyle name="Финансовый 4 3 2" xfId="2964"/>
    <cellStyle name="Финансовый 4 4" xfId="2861"/>
    <cellStyle name="Финансовый 4_КАШКАДАРЁ КВОТА, ЖАМОАТ, КАСБГА УКИТИШ" xfId="2511"/>
    <cellStyle name="Финансовый 5" xfId="2512"/>
    <cellStyle name="Финансовый 5 2" xfId="2513"/>
    <cellStyle name="Финансовый 5 3" xfId="2514"/>
    <cellStyle name="Финансовый 5_2011 Ярмаркалар" xfId="2515"/>
    <cellStyle name="Финансовый 6" xfId="2516"/>
    <cellStyle name="Финансовый 7" xfId="2517"/>
    <cellStyle name="Финансовый 8" xfId="2690"/>
    <cellStyle name="Финансовый 8 2" xfId="2977"/>
    <cellStyle name="Финансовый 9" xfId="2692"/>
    <cellStyle name="Финансовый 9 2" xfId="2979"/>
    <cellStyle name="Хороший 2" xfId="2518"/>
    <cellStyle name="Хороший 2 2" xfId="2721"/>
    <cellStyle name="Хороший 3" xfId="2519"/>
    <cellStyle name="Џђћ–…ќ’ќ›‰" xfId="2520"/>
    <cellStyle name="표준_03-01-##_Raw materials for Uz-DongWon" xfId="25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66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sh.mehnat.uz/bkm-cabinet/vacancy?VacancySearch%5Bcompany_id%5D=554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ish.mehnat.uz/vacancy/index?s=457360000" TargetMode="External"/><Relationship Id="rId3" Type="http://schemas.openxmlformats.org/officeDocument/2006/relationships/hyperlink" Target="http://ish.mehnat.uz/bkm-cabinet/vacancy?VacancySearch%5Bcompany_id%5D=5499" TargetMode="External"/><Relationship Id="rId7" Type="http://schemas.openxmlformats.org/officeDocument/2006/relationships/hyperlink" Target="http://ish.mehnat.uz/vacancy/index?s=49480000" TargetMode="External"/><Relationship Id="rId2" Type="http://schemas.openxmlformats.org/officeDocument/2006/relationships/hyperlink" Target="http://ish.mehnat.uz/bkm-cabinet/vacancy?VacancySearch%5Bcompany_id%5D=5548" TargetMode="External"/><Relationship Id="rId1" Type="http://schemas.openxmlformats.org/officeDocument/2006/relationships/hyperlink" Target="http://ish.mehnat.uz/bkm-cabinet/vacancy?VacancySearch%5Bcompany_id%5D=6798" TargetMode="External"/><Relationship Id="rId6" Type="http://schemas.openxmlformats.org/officeDocument/2006/relationships/hyperlink" Target="http://ish.mehnat.uz/vacancy/index?s=231100000" TargetMode="External"/><Relationship Id="rId5" Type="http://schemas.openxmlformats.org/officeDocument/2006/relationships/hyperlink" Target="http://ish.mehnat.uz/vacancy/index?s=305220000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ish.mehnat.uz/vacancy/index?s=404700000" TargetMode="External"/><Relationship Id="rId9" Type="http://schemas.openxmlformats.org/officeDocument/2006/relationships/hyperlink" Target="http://ish.mehnat.uz/vacancy/index?s=140790000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ish.mehnat.uz/vacancy/index?s=457360000" TargetMode="External"/><Relationship Id="rId3" Type="http://schemas.openxmlformats.org/officeDocument/2006/relationships/hyperlink" Target="http://ish.mehnat.uz/bkm-cabinet/vacancy?VacancySearch%5Bcompany_id%5D=5499" TargetMode="External"/><Relationship Id="rId7" Type="http://schemas.openxmlformats.org/officeDocument/2006/relationships/hyperlink" Target="http://ish.mehnat.uz/vacancy/index?s=49480000" TargetMode="External"/><Relationship Id="rId2" Type="http://schemas.openxmlformats.org/officeDocument/2006/relationships/hyperlink" Target="http://ish.mehnat.uz/bkm-cabinet/vacancy?VacancySearch%5Bcompany_id%5D=5548" TargetMode="External"/><Relationship Id="rId1" Type="http://schemas.openxmlformats.org/officeDocument/2006/relationships/hyperlink" Target="http://ish.mehnat.uz/bkm-cabinet/vacancy?VacancySearch%5Bcompany_id%5D=6798" TargetMode="External"/><Relationship Id="rId6" Type="http://schemas.openxmlformats.org/officeDocument/2006/relationships/hyperlink" Target="http://ish.mehnat.uz/vacancy/index?s=231100000" TargetMode="External"/><Relationship Id="rId5" Type="http://schemas.openxmlformats.org/officeDocument/2006/relationships/hyperlink" Target="http://ish.mehnat.uz/vacancy/index?s=305220000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://ish.mehnat.uz/vacancy/index?s=404700000" TargetMode="External"/><Relationship Id="rId9" Type="http://schemas.openxmlformats.org/officeDocument/2006/relationships/hyperlink" Target="http://ish.mehnat.uz/vacancy/index?s=140790000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ish.mehnat.uz/bkm-cabinet/vacancy?VacancySearch%5Bcompany_id%5D=5548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54"/>
  <sheetViews>
    <sheetView view="pageBreakPreview" zoomScale="55" zoomScaleNormal="85" zoomScaleSheetLayoutView="55" workbookViewId="0">
      <selection activeCell="B14" sqref="B14:O14"/>
    </sheetView>
  </sheetViews>
  <sheetFormatPr defaultRowHeight="18.75"/>
  <cols>
    <col min="1" max="1" width="7.7109375" style="22" customWidth="1"/>
    <col min="2" max="2" width="6.5703125" style="22" customWidth="1"/>
    <col min="3" max="3" width="30.28515625" style="22" bestFit="1" customWidth="1"/>
    <col min="4" max="4" width="65" style="17" customWidth="1"/>
    <col min="5" max="5" width="19.7109375" style="17" customWidth="1"/>
    <col min="6" max="6" width="44" style="17" customWidth="1"/>
    <col min="7" max="7" width="33.28515625" style="17" customWidth="1"/>
    <col min="8" max="8" width="23.5703125" style="17" customWidth="1"/>
    <col min="9" max="9" width="25.7109375" style="22" customWidth="1"/>
    <col min="10" max="10" width="15.5703125" style="22" customWidth="1"/>
    <col min="11" max="11" width="13.85546875" style="22" customWidth="1"/>
    <col min="12" max="12" width="14.28515625" style="22" customWidth="1"/>
    <col min="13" max="13" width="17.7109375" style="22" customWidth="1"/>
    <col min="14" max="14" width="17.42578125" style="22" customWidth="1"/>
    <col min="15" max="15" width="36.28515625" style="20" customWidth="1"/>
    <col min="16" max="16384" width="9.140625" style="22"/>
  </cols>
  <sheetData>
    <row r="1" spans="1:15" ht="55.5" customHeight="1">
      <c r="A1" s="26"/>
      <c r="B1" s="25"/>
      <c r="C1" s="25"/>
      <c r="D1" s="24"/>
      <c r="E1" s="24"/>
      <c r="F1" s="24"/>
      <c r="G1" s="24"/>
      <c r="H1" s="24"/>
      <c r="I1" s="23"/>
      <c r="J1" s="23"/>
      <c r="L1" s="26"/>
      <c r="M1" s="23"/>
    </row>
    <row r="2" spans="1:15" ht="57.75" customHeight="1">
      <c r="A2" s="26"/>
      <c r="B2" s="305" t="s">
        <v>508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</row>
    <row r="3" spans="1:15" ht="39.950000000000003" customHeight="1">
      <c r="A3" s="26"/>
      <c r="B3" s="130"/>
      <c r="C3" s="130"/>
      <c r="D3" s="130"/>
      <c r="E3" s="130"/>
      <c r="F3" s="130"/>
      <c r="G3" s="130"/>
      <c r="H3" s="130"/>
      <c r="I3" s="130"/>
      <c r="J3" s="130"/>
      <c r="L3" s="26"/>
      <c r="M3" s="130"/>
    </row>
    <row r="4" spans="1:15" ht="51.75" customHeight="1">
      <c r="A4" s="300" t="s">
        <v>92</v>
      </c>
      <c r="B4" s="300" t="s">
        <v>92</v>
      </c>
      <c r="C4" s="300" t="s">
        <v>91</v>
      </c>
      <c r="D4" s="300" t="s">
        <v>90</v>
      </c>
      <c r="E4" s="300" t="s">
        <v>89</v>
      </c>
      <c r="F4" s="300" t="s">
        <v>88</v>
      </c>
      <c r="G4" s="300" t="s">
        <v>87</v>
      </c>
      <c r="H4" s="300" t="s">
        <v>86</v>
      </c>
      <c r="I4" s="300" t="s">
        <v>85</v>
      </c>
      <c r="J4" s="297" t="s">
        <v>507</v>
      </c>
      <c r="K4" s="298"/>
      <c r="L4" s="298"/>
      <c r="M4" s="298"/>
      <c r="N4" s="299"/>
      <c r="O4" s="300" t="s">
        <v>502</v>
      </c>
    </row>
    <row r="5" spans="1:15" ht="126.75" customHeight="1">
      <c r="A5" s="301"/>
      <c r="B5" s="301"/>
      <c r="C5" s="301"/>
      <c r="D5" s="301"/>
      <c r="E5" s="301"/>
      <c r="F5" s="301"/>
      <c r="G5" s="301"/>
      <c r="H5" s="301"/>
      <c r="I5" s="301"/>
      <c r="J5" s="133" t="s">
        <v>492</v>
      </c>
      <c r="K5" s="133" t="s">
        <v>489</v>
      </c>
      <c r="L5" s="133" t="s">
        <v>490</v>
      </c>
      <c r="M5" s="133" t="s">
        <v>491</v>
      </c>
      <c r="N5" s="133" t="s">
        <v>493</v>
      </c>
      <c r="O5" s="301"/>
    </row>
    <row r="6" spans="1:15" ht="49.5" customHeight="1">
      <c r="A6" s="19"/>
      <c r="B6" s="306" t="s">
        <v>500</v>
      </c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8"/>
    </row>
    <row r="7" spans="1:15" ht="49.5" customHeight="1">
      <c r="A7" s="19"/>
      <c r="B7" s="302" t="s">
        <v>494</v>
      </c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4"/>
    </row>
    <row r="8" spans="1:15" ht="49.5" customHeight="1">
      <c r="A8" s="19">
        <v>1</v>
      </c>
      <c r="B8" s="134">
        <v>1</v>
      </c>
      <c r="C8" s="134" t="s">
        <v>97</v>
      </c>
      <c r="D8" s="135" t="s">
        <v>151</v>
      </c>
      <c r="E8" s="135">
        <v>301416058</v>
      </c>
      <c r="F8" s="135" t="s">
        <v>152</v>
      </c>
      <c r="G8" s="135" t="s">
        <v>153</v>
      </c>
      <c r="H8" s="135" t="s">
        <v>154</v>
      </c>
      <c r="I8" s="135" t="s">
        <v>154</v>
      </c>
      <c r="J8" s="135">
        <v>1</v>
      </c>
      <c r="K8" s="132">
        <v>1</v>
      </c>
      <c r="L8" s="132"/>
      <c r="M8" s="135"/>
      <c r="N8" s="132"/>
      <c r="O8" s="132" t="s">
        <v>504</v>
      </c>
    </row>
    <row r="9" spans="1:15" ht="49.5" customHeight="1">
      <c r="A9" s="19">
        <f>+A8+1</f>
        <v>2</v>
      </c>
      <c r="B9" s="134">
        <f>+B8+1</f>
        <v>2</v>
      </c>
      <c r="C9" s="134" t="s">
        <v>97</v>
      </c>
      <c r="D9" s="135" t="s">
        <v>155</v>
      </c>
      <c r="E9" s="135">
        <v>200153366</v>
      </c>
      <c r="F9" s="135" t="s">
        <v>156</v>
      </c>
      <c r="G9" s="135" t="s">
        <v>157</v>
      </c>
      <c r="H9" s="135"/>
      <c r="I9" s="135"/>
      <c r="J9" s="135">
        <v>1</v>
      </c>
      <c r="K9" s="132">
        <v>1</v>
      </c>
      <c r="L9" s="132"/>
      <c r="M9" s="135"/>
      <c r="N9" s="132"/>
      <c r="O9" s="132" t="s">
        <v>504</v>
      </c>
    </row>
    <row r="10" spans="1:15" ht="49.5" customHeight="1">
      <c r="A10" s="19">
        <f t="shared" ref="A10:A13" si="0">+A9+1</f>
        <v>3</v>
      </c>
      <c r="B10" s="134">
        <f t="shared" ref="B10:B13" si="1">+B9+1</f>
        <v>3</v>
      </c>
      <c r="C10" s="134" t="s">
        <v>97</v>
      </c>
      <c r="D10" s="135" t="s">
        <v>158</v>
      </c>
      <c r="E10" s="135">
        <v>206776385</v>
      </c>
      <c r="F10" s="135" t="s">
        <v>98</v>
      </c>
      <c r="G10" s="135" t="s">
        <v>99</v>
      </c>
      <c r="H10" s="136" t="s">
        <v>258</v>
      </c>
      <c r="I10" s="136" t="s">
        <v>258</v>
      </c>
      <c r="J10" s="135">
        <v>1</v>
      </c>
      <c r="K10" s="132">
        <v>1</v>
      </c>
      <c r="L10" s="132">
        <v>1</v>
      </c>
      <c r="M10" s="135">
        <v>1</v>
      </c>
      <c r="N10" s="132">
        <v>1</v>
      </c>
      <c r="O10" s="132" t="s">
        <v>503</v>
      </c>
    </row>
    <row r="11" spans="1:15" ht="49.5" customHeight="1">
      <c r="A11" s="19">
        <f t="shared" si="0"/>
        <v>4</v>
      </c>
      <c r="B11" s="134">
        <f t="shared" si="1"/>
        <v>4</v>
      </c>
      <c r="C11" s="134" t="s">
        <v>97</v>
      </c>
      <c r="D11" s="135" t="s">
        <v>161</v>
      </c>
      <c r="E11" s="135">
        <v>207037615</v>
      </c>
      <c r="F11" s="135" t="s">
        <v>162</v>
      </c>
      <c r="G11" s="135" t="s">
        <v>163</v>
      </c>
      <c r="H11" s="135" t="s">
        <v>164</v>
      </c>
      <c r="I11" s="135" t="s">
        <v>164</v>
      </c>
      <c r="J11" s="135">
        <v>1</v>
      </c>
      <c r="K11" s="132">
        <v>1</v>
      </c>
      <c r="L11" s="132"/>
      <c r="M11" s="135"/>
      <c r="N11" s="132"/>
      <c r="O11" s="132" t="s">
        <v>504</v>
      </c>
    </row>
    <row r="12" spans="1:15" ht="49.5" customHeight="1">
      <c r="A12" s="19">
        <f t="shared" si="0"/>
        <v>5</v>
      </c>
      <c r="B12" s="134">
        <f t="shared" si="1"/>
        <v>5</v>
      </c>
      <c r="C12" s="134" t="s">
        <v>97</v>
      </c>
      <c r="D12" s="135" t="s">
        <v>165</v>
      </c>
      <c r="E12" s="135">
        <v>201258843</v>
      </c>
      <c r="F12" s="135" t="s">
        <v>166</v>
      </c>
      <c r="G12" s="135" t="s">
        <v>167</v>
      </c>
      <c r="H12" s="135" t="s">
        <v>168</v>
      </c>
      <c r="I12" s="135" t="s">
        <v>168</v>
      </c>
      <c r="J12" s="135">
        <v>1</v>
      </c>
      <c r="K12" s="132">
        <v>1</v>
      </c>
      <c r="L12" s="132"/>
      <c r="M12" s="135"/>
      <c r="N12" s="132"/>
      <c r="O12" s="132" t="s">
        <v>504</v>
      </c>
    </row>
    <row r="13" spans="1:15" ht="49.5" customHeight="1">
      <c r="A13" s="19">
        <f t="shared" si="0"/>
        <v>6</v>
      </c>
      <c r="B13" s="134">
        <f t="shared" si="1"/>
        <v>6</v>
      </c>
      <c r="C13" s="134" t="s">
        <v>97</v>
      </c>
      <c r="D13" s="135" t="s">
        <v>169</v>
      </c>
      <c r="E13" s="135">
        <v>200146825</v>
      </c>
      <c r="F13" s="135" t="s">
        <v>170</v>
      </c>
      <c r="G13" s="135" t="s">
        <v>171</v>
      </c>
      <c r="H13" s="135" t="s">
        <v>341</v>
      </c>
      <c r="I13" s="135" t="s">
        <v>342</v>
      </c>
      <c r="J13" s="135">
        <v>1</v>
      </c>
      <c r="K13" s="132">
        <v>1</v>
      </c>
      <c r="L13" s="132"/>
      <c r="M13" s="135">
        <v>1</v>
      </c>
      <c r="N13" s="132">
        <v>1</v>
      </c>
      <c r="O13" s="132" t="s">
        <v>504</v>
      </c>
    </row>
    <row r="14" spans="1:15" ht="49.5" customHeight="1">
      <c r="A14" s="19"/>
      <c r="B14" s="302" t="s">
        <v>220</v>
      </c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4"/>
    </row>
    <row r="15" spans="1:15" ht="49.5" customHeight="1">
      <c r="A15" s="19">
        <f>+A13+1</f>
        <v>7</v>
      </c>
      <c r="B15" s="134">
        <v>1</v>
      </c>
      <c r="C15" s="137" t="s">
        <v>134</v>
      </c>
      <c r="D15" s="137" t="s">
        <v>172</v>
      </c>
      <c r="E15" s="137">
        <v>203290733</v>
      </c>
      <c r="F15" s="138" t="s">
        <v>173</v>
      </c>
      <c r="G15" s="138" t="s">
        <v>174</v>
      </c>
      <c r="H15" s="138" t="s">
        <v>175</v>
      </c>
      <c r="I15" s="138" t="s">
        <v>175</v>
      </c>
      <c r="J15" s="135">
        <v>1</v>
      </c>
      <c r="K15" s="132">
        <v>1</v>
      </c>
      <c r="L15" s="132"/>
      <c r="M15" s="135"/>
      <c r="N15" s="132"/>
      <c r="O15" s="132" t="s">
        <v>504</v>
      </c>
    </row>
    <row r="16" spans="1:15" ht="49.5" customHeight="1">
      <c r="A16" s="19">
        <f t="shared" ref="A16" si="2">+A15+1</f>
        <v>8</v>
      </c>
      <c r="B16" s="134">
        <f>+B15+1</f>
        <v>2</v>
      </c>
      <c r="C16" s="139" t="s">
        <v>109</v>
      </c>
      <c r="D16" s="137" t="s">
        <v>123</v>
      </c>
      <c r="E16" s="137">
        <v>300439299</v>
      </c>
      <c r="F16" s="138" t="s">
        <v>124</v>
      </c>
      <c r="G16" s="138" t="s">
        <v>125</v>
      </c>
      <c r="H16" s="138" t="s">
        <v>126</v>
      </c>
      <c r="I16" s="138" t="s">
        <v>126</v>
      </c>
      <c r="J16" s="135">
        <v>1</v>
      </c>
      <c r="K16" s="132">
        <v>1</v>
      </c>
      <c r="L16" s="132">
        <v>1</v>
      </c>
      <c r="M16" s="135"/>
      <c r="N16" s="132"/>
      <c r="O16" s="132" t="s">
        <v>505</v>
      </c>
    </row>
    <row r="17" spans="1:15" ht="49.5" customHeight="1">
      <c r="A17" s="19">
        <f t="shared" ref="A17:B17" si="3">+A16+1</f>
        <v>9</v>
      </c>
      <c r="B17" s="134">
        <f t="shared" si="3"/>
        <v>3</v>
      </c>
      <c r="C17" s="137" t="s">
        <v>134</v>
      </c>
      <c r="D17" s="137" t="s">
        <v>176</v>
      </c>
      <c r="E17" s="137">
        <v>207043893</v>
      </c>
      <c r="F17" s="138" t="s">
        <v>177</v>
      </c>
      <c r="G17" s="137" t="s">
        <v>178</v>
      </c>
      <c r="H17" s="137" t="s">
        <v>179</v>
      </c>
      <c r="I17" s="137" t="s">
        <v>179</v>
      </c>
      <c r="J17" s="135">
        <v>1</v>
      </c>
      <c r="K17" s="132">
        <v>1</v>
      </c>
      <c r="L17" s="132"/>
      <c r="M17" s="135"/>
      <c r="N17" s="132"/>
      <c r="O17" s="132" t="s">
        <v>504</v>
      </c>
    </row>
    <row r="18" spans="1:15" ht="49.5" customHeight="1">
      <c r="A18" s="19">
        <f t="shared" ref="A18:B18" si="4">+A17+1</f>
        <v>10</v>
      </c>
      <c r="B18" s="134">
        <f t="shared" si="4"/>
        <v>4</v>
      </c>
      <c r="C18" s="137" t="s">
        <v>134</v>
      </c>
      <c r="D18" s="137" t="s">
        <v>180</v>
      </c>
      <c r="E18" s="137">
        <v>207038186</v>
      </c>
      <c r="F18" s="139" t="s">
        <v>181</v>
      </c>
      <c r="G18" s="137" t="s">
        <v>182</v>
      </c>
      <c r="H18" s="137" t="s">
        <v>183</v>
      </c>
      <c r="I18" s="137" t="s">
        <v>183</v>
      </c>
      <c r="J18" s="135">
        <v>1</v>
      </c>
      <c r="K18" s="132">
        <v>1</v>
      </c>
      <c r="L18" s="132"/>
      <c r="M18" s="135"/>
      <c r="N18" s="132"/>
      <c r="O18" s="132" t="s">
        <v>504</v>
      </c>
    </row>
    <row r="19" spans="1:15" ht="49.5" customHeight="1">
      <c r="A19" s="19">
        <f t="shared" ref="A19:B19" si="5">+A18+1</f>
        <v>11</v>
      </c>
      <c r="B19" s="134">
        <f t="shared" si="5"/>
        <v>5</v>
      </c>
      <c r="C19" s="137" t="s">
        <v>134</v>
      </c>
      <c r="D19" s="137" t="s">
        <v>184</v>
      </c>
      <c r="E19" s="137">
        <v>207038202</v>
      </c>
      <c r="F19" s="139" t="s">
        <v>185</v>
      </c>
      <c r="G19" s="139" t="s">
        <v>186</v>
      </c>
      <c r="H19" s="139" t="s">
        <v>183</v>
      </c>
      <c r="I19" s="139" t="s">
        <v>183</v>
      </c>
      <c r="J19" s="135">
        <v>1</v>
      </c>
      <c r="K19" s="132">
        <v>1</v>
      </c>
      <c r="L19" s="132"/>
      <c r="M19" s="135"/>
      <c r="N19" s="132"/>
      <c r="O19" s="132" t="s">
        <v>504</v>
      </c>
    </row>
    <row r="20" spans="1:15" ht="49.5" customHeight="1">
      <c r="A20" s="19">
        <f t="shared" ref="A20:B20" si="6">+A19+1</f>
        <v>12</v>
      </c>
      <c r="B20" s="134">
        <f t="shared" si="6"/>
        <v>6</v>
      </c>
      <c r="C20" s="139" t="s">
        <v>109</v>
      </c>
      <c r="D20" s="137" t="s">
        <v>127</v>
      </c>
      <c r="E20" s="137">
        <v>207037726</v>
      </c>
      <c r="F20" s="139" t="s">
        <v>110</v>
      </c>
      <c r="G20" s="139" t="s">
        <v>112</v>
      </c>
      <c r="H20" s="139" t="s">
        <v>111</v>
      </c>
      <c r="I20" s="139" t="s">
        <v>111</v>
      </c>
      <c r="J20" s="135">
        <v>1</v>
      </c>
      <c r="K20" s="132">
        <v>1</v>
      </c>
      <c r="L20" s="132">
        <v>1</v>
      </c>
      <c r="M20" s="135"/>
      <c r="N20" s="132"/>
      <c r="O20" s="132" t="s">
        <v>505</v>
      </c>
    </row>
    <row r="21" spans="1:15" ht="49.5" customHeight="1">
      <c r="A21" s="19">
        <f t="shared" ref="A21:B21" si="7">+A20+1</f>
        <v>13</v>
      </c>
      <c r="B21" s="134">
        <f t="shared" si="7"/>
        <v>7</v>
      </c>
      <c r="C21" s="137" t="s">
        <v>134</v>
      </c>
      <c r="D21" s="137" t="s">
        <v>187</v>
      </c>
      <c r="E21" s="137">
        <v>207013320</v>
      </c>
      <c r="F21" s="137" t="s">
        <v>188</v>
      </c>
      <c r="G21" s="139" t="s">
        <v>189</v>
      </c>
      <c r="H21" s="139" t="s">
        <v>190</v>
      </c>
      <c r="I21" s="139" t="s">
        <v>190</v>
      </c>
      <c r="J21" s="135">
        <v>1</v>
      </c>
      <c r="K21" s="132">
        <v>1</v>
      </c>
      <c r="L21" s="132"/>
      <c r="M21" s="135"/>
      <c r="N21" s="132"/>
      <c r="O21" s="132" t="s">
        <v>504</v>
      </c>
    </row>
    <row r="22" spans="1:15" ht="49.5" customHeight="1">
      <c r="A22" s="19">
        <f t="shared" ref="A22:B22" si="8">+A21+1</f>
        <v>14</v>
      </c>
      <c r="B22" s="134">
        <f t="shared" si="8"/>
        <v>8</v>
      </c>
      <c r="C22" s="139" t="s">
        <v>109</v>
      </c>
      <c r="D22" s="137" t="s">
        <v>128</v>
      </c>
      <c r="E22" s="137">
        <v>201081875</v>
      </c>
      <c r="F22" s="137" t="s">
        <v>129</v>
      </c>
      <c r="G22" s="139" t="s">
        <v>130</v>
      </c>
      <c r="H22" s="139" t="s">
        <v>191</v>
      </c>
      <c r="I22" s="139" t="s">
        <v>131</v>
      </c>
      <c r="J22" s="135">
        <v>1</v>
      </c>
      <c r="K22" s="132">
        <v>1</v>
      </c>
      <c r="L22" s="132">
        <v>1</v>
      </c>
      <c r="M22" s="135"/>
      <c r="N22" s="132"/>
      <c r="O22" s="132" t="s">
        <v>505</v>
      </c>
    </row>
    <row r="23" spans="1:15" ht="49.5" customHeight="1">
      <c r="A23" s="19">
        <f t="shared" ref="A23:B23" si="9">+A22+1</f>
        <v>15</v>
      </c>
      <c r="B23" s="134">
        <f t="shared" si="9"/>
        <v>9</v>
      </c>
      <c r="C23" s="139" t="s">
        <v>109</v>
      </c>
      <c r="D23" s="137" t="s">
        <v>132</v>
      </c>
      <c r="E23" s="137">
        <v>200153801</v>
      </c>
      <c r="F23" s="137" t="s">
        <v>137</v>
      </c>
      <c r="G23" s="139" t="s">
        <v>138</v>
      </c>
      <c r="H23" s="139" t="s">
        <v>139</v>
      </c>
      <c r="I23" s="139" t="s">
        <v>139</v>
      </c>
      <c r="J23" s="135">
        <v>1</v>
      </c>
      <c r="K23" s="132">
        <v>1</v>
      </c>
      <c r="L23" s="132">
        <v>1</v>
      </c>
      <c r="M23" s="135"/>
      <c r="N23" s="132"/>
      <c r="O23" s="132" t="s">
        <v>505</v>
      </c>
    </row>
    <row r="24" spans="1:15" ht="49.5" customHeight="1">
      <c r="A24" s="19">
        <f t="shared" ref="A24:B24" si="10">+A23+1</f>
        <v>16</v>
      </c>
      <c r="B24" s="134">
        <f t="shared" si="10"/>
        <v>10</v>
      </c>
      <c r="C24" s="139" t="s">
        <v>109</v>
      </c>
      <c r="D24" s="137" t="s">
        <v>133</v>
      </c>
      <c r="E24" s="137">
        <v>200132638</v>
      </c>
      <c r="F24" s="137" t="s">
        <v>140</v>
      </c>
      <c r="G24" s="139"/>
      <c r="H24" s="139" t="s">
        <v>141</v>
      </c>
      <c r="I24" s="139" t="s">
        <v>141</v>
      </c>
      <c r="J24" s="135">
        <v>1</v>
      </c>
      <c r="K24" s="132">
        <v>1</v>
      </c>
      <c r="L24" s="132">
        <v>1</v>
      </c>
      <c r="M24" s="135"/>
      <c r="N24" s="132"/>
      <c r="O24" s="132" t="s">
        <v>505</v>
      </c>
    </row>
    <row r="25" spans="1:15" ht="49.5" customHeight="1">
      <c r="A25" s="19">
        <f t="shared" ref="A25:B25" si="11">+A24+1</f>
        <v>17</v>
      </c>
      <c r="B25" s="134">
        <f t="shared" si="11"/>
        <v>11</v>
      </c>
      <c r="C25" s="137" t="s">
        <v>134</v>
      </c>
      <c r="D25" s="137" t="s">
        <v>135</v>
      </c>
      <c r="E25" s="137">
        <v>201081725</v>
      </c>
      <c r="F25" s="140" t="s">
        <v>142</v>
      </c>
      <c r="G25" s="139" t="s">
        <v>143</v>
      </c>
      <c r="H25" s="139" t="s">
        <v>144</v>
      </c>
      <c r="I25" s="139" t="s">
        <v>144</v>
      </c>
      <c r="J25" s="135">
        <v>1</v>
      </c>
      <c r="K25" s="132">
        <v>1</v>
      </c>
      <c r="L25" s="132">
        <v>1</v>
      </c>
      <c r="M25" s="135"/>
      <c r="N25" s="132"/>
      <c r="O25" s="132" t="s">
        <v>505</v>
      </c>
    </row>
    <row r="26" spans="1:15" ht="49.5" customHeight="1">
      <c r="A26" s="19">
        <f t="shared" ref="A26:B26" si="12">+A25+1</f>
        <v>18</v>
      </c>
      <c r="B26" s="134">
        <f t="shared" si="12"/>
        <v>12</v>
      </c>
      <c r="C26" s="137" t="s">
        <v>134</v>
      </c>
      <c r="D26" s="137" t="s">
        <v>136</v>
      </c>
      <c r="E26" s="137">
        <v>200127935</v>
      </c>
      <c r="F26" s="137" t="s">
        <v>145</v>
      </c>
      <c r="G26" s="139" t="s">
        <v>146</v>
      </c>
      <c r="H26" s="139" t="s">
        <v>147</v>
      </c>
      <c r="I26" s="139" t="s">
        <v>147</v>
      </c>
      <c r="J26" s="135">
        <v>1</v>
      </c>
      <c r="K26" s="132">
        <v>1</v>
      </c>
      <c r="L26" s="132">
        <v>1</v>
      </c>
      <c r="M26" s="135"/>
      <c r="N26" s="132"/>
      <c r="O26" s="132" t="s">
        <v>505</v>
      </c>
    </row>
    <row r="27" spans="1:15" ht="49.5" customHeight="1">
      <c r="A27" s="19"/>
      <c r="B27" s="302" t="s">
        <v>495</v>
      </c>
      <c r="C27" s="303"/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  <c r="O27" s="304"/>
    </row>
    <row r="28" spans="1:15" ht="49.5" customHeight="1">
      <c r="A28" s="19">
        <v>19</v>
      </c>
      <c r="B28" s="134">
        <v>1</v>
      </c>
      <c r="C28" s="141" t="s">
        <v>113</v>
      </c>
      <c r="D28" s="142" t="s">
        <v>193</v>
      </c>
      <c r="E28" s="143">
        <v>200140114</v>
      </c>
      <c r="F28" s="140" t="s">
        <v>194</v>
      </c>
      <c r="G28" s="140" t="s">
        <v>195</v>
      </c>
      <c r="H28" s="140" t="s">
        <v>196</v>
      </c>
      <c r="I28" s="140" t="s">
        <v>196</v>
      </c>
      <c r="J28" s="135">
        <v>1</v>
      </c>
      <c r="K28" s="132">
        <v>1</v>
      </c>
      <c r="L28" s="132"/>
      <c r="M28" s="135">
        <v>1</v>
      </c>
      <c r="N28" s="132">
        <v>1</v>
      </c>
      <c r="O28" s="132" t="s">
        <v>504</v>
      </c>
    </row>
    <row r="29" spans="1:15" ht="49.5" customHeight="1">
      <c r="A29" s="19"/>
      <c r="B29" s="302" t="s">
        <v>497</v>
      </c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  <c r="O29" s="304"/>
    </row>
    <row r="30" spans="1:15" ht="49.5" customHeight="1">
      <c r="A30" s="19">
        <f>+A28+1</f>
        <v>20</v>
      </c>
      <c r="B30" s="144">
        <v>1</v>
      </c>
      <c r="C30" s="137" t="s">
        <v>72</v>
      </c>
      <c r="D30" s="137" t="s">
        <v>223</v>
      </c>
      <c r="E30" s="145">
        <v>202549567</v>
      </c>
      <c r="F30" s="137" t="s">
        <v>114</v>
      </c>
      <c r="G30" s="137" t="s">
        <v>224</v>
      </c>
      <c r="H30" s="137" t="s">
        <v>225</v>
      </c>
      <c r="I30" s="137" t="s">
        <v>225</v>
      </c>
      <c r="J30" s="135">
        <v>1</v>
      </c>
      <c r="K30" s="132">
        <v>1</v>
      </c>
      <c r="L30" s="132"/>
      <c r="M30" s="135"/>
      <c r="N30" s="132"/>
      <c r="O30" s="132" t="s">
        <v>504</v>
      </c>
    </row>
    <row r="31" spans="1:15" ht="49.5" customHeight="1">
      <c r="A31" s="19">
        <f t="shared" ref="A31:B32" si="13">+A30+1</f>
        <v>21</v>
      </c>
      <c r="B31" s="144">
        <f>+B30+1</f>
        <v>2</v>
      </c>
      <c r="C31" s="137" t="s">
        <v>72</v>
      </c>
      <c r="D31" s="137" t="s">
        <v>148</v>
      </c>
      <c r="E31" s="137">
        <v>206882025</v>
      </c>
      <c r="F31" s="137" t="s">
        <v>115</v>
      </c>
      <c r="G31" s="137" t="s">
        <v>149</v>
      </c>
      <c r="H31" s="137" t="s">
        <v>150</v>
      </c>
      <c r="I31" s="137" t="s">
        <v>150</v>
      </c>
      <c r="J31" s="135">
        <v>1</v>
      </c>
      <c r="K31" s="132">
        <v>1</v>
      </c>
      <c r="L31" s="132">
        <v>1</v>
      </c>
      <c r="M31" s="135"/>
      <c r="N31" s="132"/>
      <c r="O31" s="132" t="s">
        <v>505</v>
      </c>
    </row>
    <row r="32" spans="1:15" ht="49.5" customHeight="1">
      <c r="A32" s="19">
        <f t="shared" si="13"/>
        <v>22</v>
      </c>
      <c r="B32" s="144">
        <f t="shared" si="13"/>
        <v>3</v>
      </c>
      <c r="C32" s="137" t="s">
        <v>72</v>
      </c>
      <c r="D32" s="137" t="s">
        <v>226</v>
      </c>
      <c r="E32" s="137" t="s">
        <v>227</v>
      </c>
      <c r="F32" s="137" t="s">
        <v>115</v>
      </c>
      <c r="G32" s="137" t="s">
        <v>228</v>
      </c>
      <c r="H32" s="137" t="s">
        <v>229</v>
      </c>
      <c r="I32" s="137" t="s">
        <v>229</v>
      </c>
      <c r="J32" s="135">
        <v>1</v>
      </c>
      <c r="K32" s="132">
        <v>1</v>
      </c>
      <c r="L32" s="132"/>
      <c r="M32" s="135"/>
      <c r="N32" s="132"/>
      <c r="O32" s="132" t="s">
        <v>504</v>
      </c>
    </row>
    <row r="33" spans="1:15" ht="49.5" customHeight="1">
      <c r="A33" s="19">
        <f t="shared" ref="A33" si="14">+A32+1</f>
        <v>23</v>
      </c>
      <c r="B33" s="144">
        <f t="shared" ref="B33" si="15">+B32+1</f>
        <v>4</v>
      </c>
      <c r="C33" s="137" t="s">
        <v>72</v>
      </c>
      <c r="D33" s="137" t="s">
        <v>230</v>
      </c>
      <c r="E33" s="137" t="s">
        <v>231</v>
      </c>
      <c r="F33" s="137" t="s">
        <v>232</v>
      </c>
      <c r="G33" s="137" t="s">
        <v>233</v>
      </c>
      <c r="H33" s="137" t="s">
        <v>234</v>
      </c>
      <c r="I33" s="137" t="s">
        <v>234</v>
      </c>
      <c r="J33" s="135">
        <v>1</v>
      </c>
      <c r="K33" s="132">
        <v>1</v>
      </c>
      <c r="L33" s="132"/>
      <c r="M33" s="135"/>
      <c r="N33" s="132"/>
      <c r="O33" s="132" t="s">
        <v>504</v>
      </c>
    </row>
    <row r="34" spans="1:15" ht="49.5" customHeight="1">
      <c r="A34" s="19">
        <f t="shared" ref="A34" si="16">+A33+1</f>
        <v>24</v>
      </c>
      <c r="B34" s="144">
        <f t="shared" ref="B34" si="17">+B33+1</f>
        <v>5</v>
      </c>
      <c r="C34" s="137" t="s">
        <v>72</v>
      </c>
      <c r="D34" s="137" t="s">
        <v>235</v>
      </c>
      <c r="E34" s="137" t="s">
        <v>236</v>
      </c>
      <c r="F34" s="137" t="s">
        <v>237</v>
      </c>
      <c r="G34" s="137" t="s">
        <v>238</v>
      </c>
      <c r="H34" s="137" t="s">
        <v>239</v>
      </c>
      <c r="I34" s="137" t="s">
        <v>239</v>
      </c>
      <c r="J34" s="135">
        <v>1</v>
      </c>
      <c r="K34" s="132">
        <v>1</v>
      </c>
      <c r="L34" s="132"/>
      <c r="M34" s="135"/>
      <c r="N34" s="132"/>
      <c r="O34" s="132" t="s">
        <v>504</v>
      </c>
    </row>
    <row r="35" spans="1:15" ht="49.5" customHeight="1">
      <c r="A35" s="19">
        <f t="shared" ref="A35" si="18">+A34+1</f>
        <v>25</v>
      </c>
      <c r="B35" s="144">
        <f t="shared" ref="B35" si="19">+B34+1</f>
        <v>6</v>
      </c>
      <c r="C35" s="137" t="s">
        <v>72</v>
      </c>
      <c r="D35" s="137" t="s">
        <v>240</v>
      </c>
      <c r="E35" s="137" t="s">
        <v>241</v>
      </c>
      <c r="F35" s="137" t="s">
        <v>242</v>
      </c>
      <c r="G35" s="137" t="s">
        <v>243</v>
      </c>
      <c r="H35" s="137" t="s">
        <v>244</v>
      </c>
      <c r="I35" s="137" t="s">
        <v>244</v>
      </c>
      <c r="J35" s="135">
        <v>1</v>
      </c>
      <c r="K35" s="132">
        <v>1</v>
      </c>
      <c r="L35" s="132"/>
      <c r="M35" s="135"/>
      <c r="N35" s="132"/>
      <c r="O35" s="132" t="s">
        <v>504</v>
      </c>
    </row>
    <row r="36" spans="1:15" ht="49.5" customHeight="1">
      <c r="A36" s="19">
        <f t="shared" ref="A36" si="20">+A35+1</f>
        <v>26</v>
      </c>
      <c r="B36" s="144">
        <f t="shared" ref="B36" si="21">+B35+1</f>
        <v>7</v>
      </c>
      <c r="C36" s="137" t="s">
        <v>72</v>
      </c>
      <c r="D36" s="137" t="s">
        <v>245</v>
      </c>
      <c r="E36" s="137">
        <v>305647693</v>
      </c>
      <c r="F36" s="137" t="s">
        <v>222</v>
      </c>
      <c r="G36" s="137" t="s">
        <v>246</v>
      </c>
      <c r="H36" s="137" t="s">
        <v>247</v>
      </c>
      <c r="I36" s="137" t="s">
        <v>247</v>
      </c>
      <c r="J36" s="135">
        <v>1</v>
      </c>
      <c r="K36" s="132">
        <v>1</v>
      </c>
      <c r="L36" s="132"/>
      <c r="M36" s="135">
        <v>1</v>
      </c>
      <c r="N36" s="132">
        <v>1</v>
      </c>
      <c r="O36" s="132" t="s">
        <v>504</v>
      </c>
    </row>
    <row r="37" spans="1:15" ht="49.5" customHeight="1">
      <c r="A37" s="19">
        <f t="shared" ref="A37" si="22">+A36+1</f>
        <v>27</v>
      </c>
      <c r="B37" s="144">
        <f t="shared" ref="B37" si="23">+B36+1</f>
        <v>8</v>
      </c>
      <c r="C37" s="137" t="s">
        <v>72</v>
      </c>
      <c r="D37" s="137" t="s">
        <v>248</v>
      </c>
      <c r="E37" s="137" t="s">
        <v>249</v>
      </c>
      <c r="F37" s="137" t="s">
        <v>250</v>
      </c>
      <c r="G37" s="137" t="s">
        <v>251</v>
      </c>
      <c r="H37" s="137" t="s">
        <v>252</v>
      </c>
      <c r="I37" s="137" t="s">
        <v>252</v>
      </c>
      <c r="J37" s="135">
        <v>1</v>
      </c>
      <c r="K37" s="132">
        <v>1</v>
      </c>
      <c r="L37" s="132"/>
      <c r="M37" s="135"/>
      <c r="N37" s="132"/>
      <c r="O37" s="132" t="s">
        <v>504</v>
      </c>
    </row>
    <row r="38" spans="1:15" ht="49.5" customHeight="1">
      <c r="A38" s="19">
        <f t="shared" ref="A38" si="24">+A37+1</f>
        <v>28</v>
      </c>
      <c r="B38" s="144">
        <f t="shared" ref="B38" si="25">+B37+1</f>
        <v>9</v>
      </c>
      <c r="C38" s="137" t="s">
        <v>72</v>
      </c>
      <c r="D38" s="137" t="s">
        <v>253</v>
      </c>
      <c r="E38" s="137" t="s">
        <v>254</v>
      </c>
      <c r="F38" s="137" t="s">
        <v>255</v>
      </c>
      <c r="G38" s="137" t="s">
        <v>256</v>
      </c>
      <c r="H38" s="137" t="s">
        <v>257</v>
      </c>
      <c r="I38" s="137" t="s">
        <v>257</v>
      </c>
      <c r="J38" s="135">
        <v>1</v>
      </c>
      <c r="K38" s="132">
        <v>1</v>
      </c>
      <c r="L38" s="132"/>
      <c r="M38" s="135"/>
      <c r="N38" s="132"/>
      <c r="O38" s="132" t="s">
        <v>504</v>
      </c>
    </row>
    <row r="39" spans="1:15" ht="49.5" customHeight="1">
      <c r="A39" s="19"/>
      <c r="B39" s="302" t="s">
        <v>496</v>
      </c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4"/>
    </row>
    <row r="40" spans="1:15" ht="49.5" customHeight="1">
      <c r="A40" s="19">
        <f>+A38+1</f>
        <v>29</v>
      </c>
      <c r="B40" s="144">
        <v>1</v>
      </c>
      <c r="C40" s="139" t="s">
        <v>78</v>
      </c>
      <c r="D40" s="146" t="s">
        <v>117</v>
      </c>
      <c r="E40" s="146">
        <v>200193095</v>
      </c>
      <c r="F40" s="146" t="s">
        <v>118</v>
      </c>
      <c r="G40" s="146" t="s">
        <v>119</v>
      </c>
      <c r="H40" s="146" t="s">
        <v>120</v>
      </c>
      <c r="I40" s="146"/>
      <c r="J40" s="135">
        <v>1</v>
      </c>
      <c r="K40" s="132">
        <v>1</v>
      </c>
      <c r="L40" s="132">
        <v>1</v>
      </c>
      <c r="M40" s="135">
        <v>1</v>
      </c>
      <c r="N40" s="132">
        <v>1</v>
      </c>
      <c r="O40" s="132" t="s">
        <v>506</v>
      </c>
    </row>
    <row r="41" spans="1:15" ht="49.5" customHeight="1">
      <c r="A41" s="19"/>
      <c r="B41" s="302" t="s">
        <v>498</v>
      </c>
      <c r="C41" s="303"/>
      <c r="D41" s="303"/>
      <c r="E41" s="303"/>
      <c r="F41" s="303"/>
      <c r="G41" s="303"/>
      <c r="H41" s="303"/>
      <c r="I41" s="303"/>
      <c r="J41" s="303"/>
      <c r="K41" s="303"/>
      <c r="L41" s="303"/>
      <c r="M41" s="303"/>
      <c r="N41" s="303"/>
      <c r="O41" s="304"/>
    </row>
    <row r="42" spans="1:15" ht="49.5" customHeight="1">
      <c r="A42" s="19">
        <f>+A40+1</f>
        <v>30</v>
      </c>
      <c r="B42" s="134">
        <v>1</v>
      </c>
      <c r="C42" s="134" t="s">
        <v>79</v>
      </c>
      <c r="D42" s="147" t="s">
        <v>121</v>
      </c>
      <c r="E42" s="148"/>
      <c r="F42" s="149"/>
      <c r="G42" s="148" t="s">
        <v>122</v>
      </c>
      <c r="H42" s="148"/>
      <c r="I42" s="148"/>
      <c r="J42" s="135">
        <v>1</v>
      </c>
      <c r="K42" s="132">
        <v>1</v>
      </c>
      <c r="L42" s="132">
        <v>1</v>
      </c>
      <c r="M42" s="135"/>
      <c r="N42" s="132"/>
      <c r="O42" s="132" t="s">
        <v>505</v>
      </c>
    </row>
    <row r="43" spans="1:15" ht="49.5" customHeight="1">
      <c r="A43" s="19"/>
      <c r="B43" s="302" t="s">
        <v>499</v>
      </c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4"/>
    </row>
    <row r="44" spans="1:15" ht="49.5" customHeight="1">
      <c r="A44" s="19">
        <f>+A42+1</f>
        <v>31</v>
      </c>
      <c r="B44" s="134">
        <v>1</v>
      </c>
      <c r="C44" s="134" t="s">
        <v>70</v>
      </c>
      <c r="D44" s="150" t="s">
        <v>101</v>
      </c>
      <c r="E44" s="134">
        <v>200169764</v>
      </c>
      <c r="F44" s="134" t="s">
        <v>102</v>
      </c>
      <c r="G44" s="134" t="s">
        <v>103</v>
      </c>
      <c r="H44" s="134" t="s">
        <v>104</v>
      </c>
      <c r="I44" s="134" t="s">
        <v>105</v>
      </c>
      <c r="J44" s="135">
        <v>1</v>
      </c>
      <c r="K44" s="132">
        <v>1</v>
      </c>
      <c r="L44" s="132">
        <v>1</v>
      </c>
      <c r="M44" s="135">
        <v>1</v>
      </c>
      <c r="N44" s="132">
        <v>1</v>
      </c>
      <c r="O44" s="132" t="s">
        <v>506</v>
      </c>
    </row>
    <row r="45" spans="1:15" ht="49.5" customHeight="1">
      <c r="A45" s="19">
        <f t="shared" ref="A45:B45" si="26">+A44+1</f>
        <v>32</v>
      </c>
      <c r="B45" s="144">
        <f t="shared" si="26"/>
        <v>2</v>
      </c>
      <c r="C45" s="134" t="s">
        <v>70</v>
      </c>
      <c r="D45" s="151" t="s">
        <v>198</v>
      </c>
      <c r="E45" s="141" t="s">
        <v>199</v>
      </c>
      <c r="F45" s="149" t="s">
        <v>200</v>
      </c>
      <c r="G45" s="134" t="s">
        <v>201</v>
      </c>
      <c r="H45" s="149" t="s">
        <v>202</v>
      </c>
      <c r="I45" s="149" t="s">
        <v>202</v>
      </c>
      <c r="J45" s="135">
        <v>1</v>
      </c>
      <c r="K45" s="132">
        <v>1</v>
      </c>
      <c r="L45" s="132"/>
      <c r="M45" s="135"/>
      <c r="N45" s="132"/>
      <c r="O45" s="132" t="s">
        <v>504</v>
      </c>
    </row>
    <row r="46" spans="1:15" ht="49.5" customHeight="1">
      <c r="A46" s="19">
        <f t="shared" ref="A46:B46" si="27">+A45+1</f>
        <v>33</v>
      </c>
      <c r="B46" s="144">
        <f t="shared" si="27"/>
        <v>3</v>
      </c>
      <c r="C46" s="134" t="s">
        <v>70</v>
      </c>
      <c r="D46" s="151" t="s">
        <v>203</v>
      </c>
      <c r="E46" s="141" t="s">
        <v>204</v>
      </c>
      <c r="F46" s="149" t="s">
        <v>205</v>
      </c>
      <c r="G46" s="134"/>
      <c r="H46" s="149" t="s">
        <v>206</v>
      </c>
      <c r="I46" s="149" t="s">
        <v>206</v>
      </c>
      <c r="J46" s="135">
        <v>1</v>
      </c>
      <c r="K46" s="132">
        <v>1</v>
      </c>
      <c r="L46" s="132"/>
      <c r="M46" s="135"/>
      <c r="N46" s="132"/>
      <c r="O46" s="132" t="s">
        <v>504</v>
      </c>
    </row>
    <row r="47" spans="1:15" ht="49.5" customHeight="1">
      <c r="A47" s="19">
        <f t="shared" ref="A47:B47" si="28">+A46+1</f>
        <v>34</v>
      </c>
      <c r="B47" s="144">
        <f t="shared" si="28"/>
        <v>4</v>
      </c>
      <c r="C47" s="134" t="s">
        <v>70</v>
      </c>
      <c r="D47" s="151" t="s">
        <v>207</v>
      </c>
      <c r="E47" s="141">
        <v>207005299</v>
      </c>
      <c r="F47" s="141" t="s">
        <v>208</v>
      </c>
      <c r="G47" s="134" t="s">
        <v>209</v>
      </c>
      <c r="H47" s="148">
        <v>912060466</v>
      </c>
      <c r="I47" s="148">
        <v>912060466</v>
      </c>
      <c r="J47" s="135">
        <v>1</v>
      </c>
      <c r="K47" s="132">
        <v>1</v>
      </c>
      <c r="L47" s="132"/>
      <c r="M47" s="135"/>
      <c r="N47" s="132"/>
      <c r="O47" s="132" t="s">
        <v>504</v>
      </c>
    </row>
    <row r="48" spans="1:15" ht="49.5" customHeight="1">
      <c r="A48" s="19">
        <f t="shared" ref="A48:B48" si="29">+A47+1</f>
        <v>35</v>
      </c>
      <c r="B48" s="144">
        <f t="shared" si="29"/>
        <v>5</v>
      </c>
      <c r="C48" s="134" t="s">
        <v>70</v>
      </c>
      <c r="D48" s="151" t="s">
        <v>210</v>
      </c>
      <c r="E48" s="141">
        <v>207308593</v>
      </c>
      <c r="F48" s="141" t="s">
        <v>211</v>
      </c>
      <c r="G48" s="134" t="s">
        <v>212</v>
      </c>
      <c r="H48" s="152" t="s">
        <v>213</v>
      </c>
      <c r="I48" s="152" t="s">
        <v>213</v>
      </c>
      <c r="J48" s="135">
        <v>1</v>
      </c>
      <c r="K48" s="132">
        <v>1</v>
      </c>
      <c r="L48" s="132"/>
      <c r="M48" s="135"/>
      <c r="N48" s="132"/>
      <c r="O48" s="132" t="s">
        <v>504</v>
      </c>
    </row>
    <row r="49" spans="1:24" ht="49.5" customHeight="1">
      <c r="A49" s="19">
        <f t="shared" ref="A49:B49" si="30">+A48+1</f>
        <v>36</v>
      </c>
      <c r="B49" s="144">
        <f t="shared" si="30"/>
        <v>6</v>
      </c>
      <c r="C49" s="134" t="s">
        <v>70</v>
      </c>
      <c r="D49" s="151" t="s">
        <v>107</v>
      </c>
      <c r="E49" s="141">
        <v>203251345</v>
      </c>
      <c r="F49" s="141" t="s">
        <v>106</v>
      </c>
      <c r="G49" s="141" t="s">
        <v>214</v>
      </c>
      <c r="H49" s="141" t="s">
        <v>215</v>
      </c>
      <c r="I49" s="141" t="s">
        <v>215</v>
      </c>
      <c r="J49" s="135">
        <v>1</v>
      </c>
      <c r="K49" s="132">
        <v>1</v>
      </c>
      <c r="L49" s="132">
        <v>1</v>
      </c>
      <c r="M49" s="135">
        <v>1</v>
      </c>
      <c r="N49" s="132">
        <v>1</v>
      </c>
      <c r="O49" s="132" t="s">
        <v>506</v>
      </c>
    </row>
    <row r="50" spans="1:24" ht="49.5" customHeight="1">
      <c r="A50" s="19">
        <f t="shared" ref="A50:B50" si="31">+A49+1</f>
        <v>37</v>
      </c>
      <c r="B50" s="144">
        <f t="shared" si="31"/>
        <v>7</v>
      </c>
      <c r="C50" s="134" t="s">
        <v>70</v>
      </c>
      <c r="D50" s="151" t="s">
        <v>217</v>
      </c>
      <c r="E50" s="141">
        <v>206892076</v>
      </c>
      <c r="F50" s="141" t="s">
        <v>216</v>
      </c>
      <c r="G50" s="141" t="s">
        <v>218</v>
      </c>
      <c r="H50" s="149" t="s">
        <v>219</v>
      </c>
      <c r="I50" s="149" t="s">
        <v>219</v>
      </c>
      <c r="J50" s="135">
        <v>1</v>
      </c>
      <c r="K50" s="132">
        <v>1</v>
      </c>
      <c r="L50" s="132"/>
      <c r="M50" s="135"/>
      <c r="N50" s="132"/>
      <c r="O50" s="132" t="s">
        <v>504</v>
      </c>
    </row>
    <row r="51" spans="1:24" s="18" customFormat="1" ht="26.25">
      <c r="D51" s="1" t="s">
        <v>487</v>
      </c>
      <c r="E51" s="1"/>
      <c r="F51" s="296" t="s">
        <v>488</v>
      </c>
      <c r="G51" s="296"/>
      <c r="K51" s="1"/>
      <c r="L51" s="1"/>
      <c r="N51" s="1"/>
      <c r="O51" s="131"/>
      <c r="P51" s="1"/>
      <c r="Q51" s="1"/>
      <c r="R51" s="1"/>
      <c r="S51" s="1"/>
      <c r="T51" s="1"/>
      <c r="U51" s="1"/>
      <c r="V51" s="1"/>
      <c r="W51" s="1"/>
      <c r="X51" s="1"/>
    </row>
    <row r="53" spans="1:24">
      <c r="D53" s="45" t="s">
        <v>116</v>
      </c>
    </row>
    <row r="54" spans="1:24">
      <c r="D54" s="46" t="s">
        <v>82</v>
      </c>
    </row>
  </sheetData>
  <mergeCells count="21">
    <mergeCell ref="A4:A5"/>
    <mergeCell ref="O4:O5"/>
    <mergeCell ref="B2:N2"/>
    <mergeCell ref="B6:O6"/>
    <mergeCell ref="G4:G5"/>
    <mergeCell ref="F4:F5"/>
    <mergeCell ref="E4:E5"/>
    <mergeCell ref="D4:D5"/>
    <mergeCell ref="C4:C5"/>
    <mergeCell ref="F51:G51"/>
    <mergeCell ref="J4:N4"/>
    <mergeCell ref="I4:I5"/>
    <mergeCell ref="H4:H5"/>
    <mergeCell ref="B4:B5"/>
    <mergeCell ref="B41:O41"/>
    <mergeCell ref="B43:O43"/>
    <mergeCell ref="B7:O7"/>
    <mergeCell ref="B14:O14"/>
    <mergeCell ref="B27:O27"/>
    <mergeCell ref="B29:O29"/>
    <mergeCell ref="B39:O39"/>
  </mergeCells>
  <hyperlinks>
    <hyperlink ref="D28" r:id="rId1" display="http://ish.mehnat.uz/bkm-cabinet/vacancy?VacancySearch%5Bcompany_id%5D=5548"/>
  </hyperlinks>
  <printOptions horizontalCentered="1"/>
  <pageMargins left="0.31496062992125984" right="0.31496062992125984" top="0.59055118110236227" bottom="0.59055118110236227" header="0.31496062992125984" footer="0.31496062992125984"/>
  <pageSetup paperSize="9" scale="37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215"/>
  <sheetViews>
    <sheetView tabSelected="1" view="pageBreakPreview" zoomScaleSheetLayoutView="100" workbookViewId="0">
      <pane xSplit="1" ySplit="4" topLeftCell="B77" activePane="bottomRight" state="frozen"/>
      <selection pane="topRight" activeCell="B1" sqref="B1"/>
      <selection pane="bottomLeft" activeCell="A5" sqref="A5"/>
      <selection pane="bottomRight" activeCell="I84" sqref="I84"/>
    </sheetView>
  </sheetViews>
  <sheetFormatPr defaultColWidth="15.140625" defaultRowHeight="12"/>
  <cols>
    <col min="1" max="1" width="5.5703125" style="231" customWidth="1"/>
    <col min="2" max="2" width="22.5703125" style="237" customWidth="1"/>
    <col min="3" max="3" width="13.28515625" style="235" customWidth="1"/>
    <col min="4" max="4" width="15.5703125" style="235" customWidth="1"/>
    <col min="5" max="5" width="19.7109375" style="245" customWidth="1"/>
    <col min="6" max="6" width="9.7109375" style="235" customWidth="1"/>
    <col min="7" max="7" width="8.28515625" style="235" customWidth="1"/>
    <col min="8" max="8" width="11.5703125" style="235" customWidth="1"/>
    <col min="9" max="9" width="12.5703125" style="235" customWidth="1"/>
    <col min="10" max="11" width="15.140625" style="231"/>
    <col min="12" max="12" width="15.7109375" style="231" bestFit="1" customWidth="1"/>
    <col min="13" max="16384" width="15.140625" style="231"/>
  </cols>
  <sheetData>
    <row r="1" spans="1:9" ht="32.25" customHeight="1">
      <c r="A1" s="342" t="s">
        <v>951</v>
      </c>
      <c r="B1" s="343"/>
      <c r="C1" s="343"/>
      <c r="D1" s="343"/>
      <c r="E1" s="343"/>
      <c r="F1" s="343"/>
      <c r="G1" s="343"/>
      <c r="H1" s="343"/>
      <c r="I1" s="344"/>
    </row>
    <row r="2" spans="1:9" ht="15.75" customHeight="1">
      <c r="A2" s="290"/>
      <c r="B2" s="232"/>
      <c r="C2" s="232"/>
      <c r="D2" s="232"/>
      <c r="E2" s="232"/>
      <c r="F2" s="232"/>
      <c r="G2" s="232"/>
      <c r="H2" s="340">
        <v>45936</v>
      </c>
      <c r="I2" s="341"/>
    </row>
    <row r="3" spans="1:9" ht="20.25" customHeight="1">
      <c r="A3" s="345" t="s">
        <v>92</v>
      </c>
      <c r="B3" s="346" t="s">
        <v>621</v>
      </c>
      <c r="C3" s="346" t="s">
        <v>514</v>
      </c>
      <c r="D3" s="347" t="s">
        <v>622</v>
      </c>
      <c r="E3" s="346" t="s">
        <v>623</v>
      </c>
      <c r="F3" s="346" t="s">
        <v>624</v>
      </c>
      <c r="G3" s="346" t="s">
        <v>625</v>
      </c>
      <c r="H3" s="346" t="s">
        <v>626</v>
      </c>
      <c r="I3" s="346" t="s">
        <v>627</v>
      </c>
    </row>
    <row r="4" spans="1:9" ht="54.75" customHeight="1">
      <c r="A4" s="345"/>
      <c r="B4" s="346"/>
      <c r="C4" s="346"/>
      <c r="D4" s="348"/>
      <c r="E4" s="346"/>
      <c r="F4" s="346"/>
      <c r="G4" s="346"/>
      <c r="H4" s="346"/>
      <c r="I4" s="346"/>
    </row>
    <row r="5" spans="1:9" s="244" customFormat="1" ht="30">
      <c r="A5" s="255">
        <v>1</v>
      </c>
      <c r="B5" s="212" t="s">
        <v>644</v>
      </c>
      <c r="C5" s="251" t="s">
        <v>921</v>
      </c>
      <c r="D5" s="267" t="s">
        <v>877</v>
      </c>
      <c r="E5" s="268" t="s">
        <v>652</v>
      </c>
      <c r="F5" s="269">
        <v>1</v>
      </c>
      <c r="G5" s="269" t="s">
        <v>661</v>
      </c>
      <c r="H5" s="268" t="s">
        <v>878</v>
      </c>
      <c r="I5" s="264" t="s">
        <v>726</v>
      </c>
    </row>
    <row r="6" spans="1:9" s="244" customFormat="1" ht="30">
      <c r="A6" s="255">
        <v>2</v>
      </c>
      <c r="B6" s="212" t="s">
        <v>644</v>
      </c>
      <c r="C6" s="251" t="s">
        <v>921</v>
      </c>
      <c r="D6" s="267" t="s">
        <v>877</v>
      </c>
      <c r="E6" s="268" t="s">
        <v>652</v>
      </c>
      <c r="F6" s="269">
        <v>1</v>
      </c>
      <c r="G6" s="288">
        <v>1</v>
      </c>
      <c r="H6" s="268" t="s">
        <v>879</v>
      </c>
      <c r="I6" s="264" t="s">
        <v>726</v>
      </c>
    </row>
    <row r="7" spans="1:9" s="244" customFormat="1" ht="30">
      <c r="A7" s="325">
        <v>3</v>
      </c>
      <c r="B7" s="328" t="s">
        <v>880</v>
      </c>
      <c r="C7" s="328" t="s">
        <v>922</v>
      </c>
      <c r="D7" s="328" t="s">
        <v>881</v>
      </c>
      <c r="E7" s="212" t="s">
        <v>653</v>
      </c>
      <c r="F7" s="263">
        <v>1</v>
      </c>
      <c r="G7" s="288">
        <v>1</v>
      </c>
      <c r="H7" s="268" t="s">
        <v>882</v>
      </c>
      <c r="I7" s="264" t="s">
        <v>636</v>
      </c>
    </row>
    <row r="8" spans="1:9" s="244" customFormat="1" ht="30">
      <c r="A8" s="327"/>
      <c r="B8" s="330" t="s">
        <v>880</v>
      </c>
      <c r="C8" s="330" t="s">
        <v>922</v>
      </c>
      <c r="D8" s="330" t="s">
        <v>881</v>
      </c>
      <c r="E8" s="212" t="s">
        <v>653</v>
      </c>
      <c r="F8" s="263">
        <v>1</v>
      </c>
      <c r="G8" s="288">
        <v>1</v>
      </c>
      <c r="H8" s="268" t="s">
        <v>882</v>
      </c>
      <c r="I8" s="264" t="s">
        <v>636</v>
      </c>
    </row>
    <row r="9" spans="1:9" s="244" customFormat="1" ht="75">
      <c r="A9" s="255">
        <v>4</v>
      </c>
      <c r="B9" s="212" t="s">
        <v>689</v>
      </c>
      <c r="C9" s="255" t="s">
        <v>707</v>
      </c>
      <c r="D9" s="270" t="s">
        <v>885</v>
      </c>
      <c r="E9" s="212" t="s">
        <v>890</v>
      </c>
      <c r="F9" s="263">
        <v>1</v>
      </c>
      <c r="G9" s="216" t="s">
        <v>632</v>
      </c>
      <c r="H9" s="268" t="s">
        <v>882</v>
      </c>
      <c r="I9" s="271" t="s">
        <v>637</v>
      </c>
    </row>
    <row r="10" spans="1:9" s="244" customFormat="1" ht="15">
      <c r="A10" s="325">
        <v>5</v>
      </c>
      <c r="B10" s="328" t="s">
        <v>883</v>
      </c>
      <c r="C10" s="328" t="s">
        <v>923</v>
      </c>
      <c r="D10" s="328" t="s">
        <v>886</v>
      </c>
      <c r="E10" s="212" t="s">
        <v>891</v>
      </c>
      <c r="F10" s="263">
        <v>1</v>
      </c>
      <c r="G10" s="216" t="s">
        <v>632</v>
      </c>
      <c r="H10" s="271" t="s">
        <v>899</v>
      </c>
      <c r="I10" s="271" t="s">
        <v>636</v>
      </c>
    </row>
    <row r="11" spans="1:9" s="244" customFormat="1" ht="15">
      <c r="A11" s="326"/>
      <c r="B11" s="329" t="s">
        <v>883</v>
      </c>
      <c r="C11" s="329" t="s">
        <v>923</v>
      </c>
      <c r="D11" s="329" t="s">
        <v>886</v>
      </c>
      <c r="E11" s="212" t="s">
        <v>892</v>
      </c>
      <c r="F11" s="263">
        <v>1</v>
      </c>
      <c r="G11" s="216" t="s">
        <v>683</v>
      </c>
      <c r="H11" s="271" t="s">
        <v>899</v>
      </c>
      <c r="I11" s="271" t="s">
        <v>636</v>
      </c>
    </row>
    <row r="12" spans="1:9" s="244" customFormat="1" ht="45">
      <c r="A12" s="326"/>
      <c r="B12" s="329" t="s">
        <v>883</v>
      </c>
      <c r="C12" s="329" t="s">
        <v>923</v>
      </c>
      <c r="D12" s="329" t="s">
        <v>886</v>
      </c>
      <c r="E12" s="212" t="s">
        <v>893</v>
      </c>
      <c r="F12" s="263">
        <v>1</v>
      </c>
      <c r="G12" s="216" t="s">
        <v>661</v>
      </c>
      <c r="H12" s="271" t="s">
        <v>900</v>
      </c>
      <c r="I12" s="271" t="s">
        <v>636</v>
      </c>
    </row>
    <row r="13" spans="1:9" s="244" customFormat="1" ht="30">
      <c r="A13" s="326"/>
      <c r="B13" s="329" t="s">
        <v>883</v>
      </c>
      <c r="C13" s="329" t="s">
        <v>923</v>
      </c>
      <c r="D13" s="329" t="s">
        <v>886</v>
      </c>
      <c r="E13" s="212" t="s">
        <v>894</v>
      </c>
      <c r="F13" s="263">
        <v>1</v>
      </c>
      <c r="G13" s="216" t="s">
        <v>632</v>
      </c>
      <c r="H13" s="271" t="s">
        <v>901</v>
      </c>
      <c r="I13" s="271" t="s">
        <v>637</v>
      </c>
    </row>
    <row r="14" spans="1:9" s="244" customFormat="1" ht="15">
      <c r="A14" s="327"/>
      <c r="B14" s="330" t="s">
        <v>883</v>
      </c>
      <c r="C14" s="330" t="s">
        <v>923</v>
      </c>
      <c r="D14" s="330" t="s">
        <v>886</v>
      </c>
      <c r="E14" s="212" t="s">
        <v>768</v>
      </c>
      <c r="F14" s="263">
        <v>1</v>
      </c>
      <c r="G14" s="216" t="s">
        <v>902</v>
      </c>
      <c r="H14" s="271" t="s">
        <v>903</v>
      </c>
      <c r="I14" s="271" t="s">
        <v>726</v>
      </c>
    </row>
    <row r="15" spans="1:9" s="244" customFormat="1" ht="30">
      <c r="A15" s="255">
        <v>6</v>
      </c>
      <c r="B15" s="212" t="s">
        <v>690</v>
      </c>
      <c r="C15" s="255" t="s">
        <v>738</v>
      </c>
      <c r="D15" s="212" t="s">
        <v>887</v>
      </c>
      <c r="E15" s="212" t="s">
        <v>895</v>
      </c>
      <c r="F15" s="263">
        <v>1</v>
      </c>
      <c r="G15" s="216" t="s">
        <v>634</v>
      </c>
      <c r="H15" s="271" t="s">
        <v>904</v>
      </c>
      <c r="I15" s="271" t="s">
        <v>637</v>
      </c>
    </row>
    <row r="16" spans="1:9" s="244" customFormat="1" ht="15">
      <c r="A16" s="325">
        <v>7</v>
      </c>
      <c r="B16" s="328" t="s">
        <v>524</v>
      </c>
      <c r="C16" s="328" t="s">
        <v>924</v>
      </c>
      <c r="D16" s="328" t="s">
        <v>888</v>
      </c>
      <c r="E16" s="212" t="s">
        <v>896</v>
      </c>
      <c r="F16" s="263">
        <v>1</v>
      </c>
      <c r="G16" s="216" t="s">
        <v>632</v>
      </c>
      <c r="H16" s="271" t="s">
        <v>882</v>
      </c>
      <c r="I16" s="271" t="s">
        <v>726</v>
      </c>
    </row>
    <row r="17" spans="1:12" s="244" customFormat="1" ht="30">
      <c r="A17" s="326"/>
      <c r="B17" s="329" t="s">
        <v>884</v>
      </c>
      <c r="C17" s="329" t="s">
        <v>925</v>
      </c>
      <c r="D17" s="329" t="s">
        <v>889</v>
      </c>
      <c r="E17" s="212" t="s">
        <v>897</v>
      </c>
      <c r="F17" s="263">
        <v>1</v>
      </c>
      <c r="G17" s="216" t="s">
        <v>703</v>
      </c>
      <c r="H17" s="271" t="s">
        <v>905</v>
      </c>
      <c r="I17" s="271" t="s">
        <v>636</v>
      </c>
    </row>
    <row r="18" spans="1:12" s="244" customFormat="1" ht="21" customHeight="1">
      <c r="A18" s="327"/>
      <c r="B18" s="330" t="s">
        <v>884</v>
      </c>
      <c r="C18" s="330" t="s">
        <v>925</v>
      </c>
      <c r="D18" s="330" t="s">
        <v>889</v>
      </c>
      <c r="E18" s="271" t="s">
        <v>898</v>
      </c>
      <c r="F18" s="292">
        <v>1</v>
      </c>
      <c r="G18" s="216" t="s">
        <v>663</v>
      </c>
      <c r="H18" s="271" t="s">
        <v>906</v>
      </c>
      <c r="I18" s="271" t="s">
        <v>636</v>
      </c>
    </row>
    <row r="19" spans="1:12" s="244" customFormat="1" ht="15">
      <c r="A19" s="325">
        <v>8</v>
      </c>
      <c r="B19" s="328" t="s">
        <v>629</v>
      </c>
      <c r="C19" s="328" t="s">
        <v>925</v>
      </c>
      <c r="D19" s="328" t="s">
        <v>907</v>
      </c>
      <c r="E19" s="268" t="s">
        <v>908</v>
      </c>
      <c r="F19" s="263">
        <v>1</v>
      </c>
      <c r="G19" s="293" t="s">
        <v>632</v>
      </c>
      <c r="H19" s="268" t="s">
        <v>913</v>
      </c>
      <c r="I19" s="268" t="s">
        <v>637</v>
      </c>
    </row>
    <row r="20" spans="1:12" s="244" customFormat="1" ht="15">
      <c r="A20" s="326"/>
      <c r="B20" s="329" t="s">
        <v>629</v>
      </c>
      <c r="C20" s="329" t="s">
        <v>925</v>
      </c>
      <c r="D20" s="329" t="s">
        <v>907</v>
      </c>
      <c r="E20" s="268" t="s">
        <v>909</v>
      </c>
      <c r="F20" s="263">
        <v>1</v>
      </c>
      <c r="G20" s="293" t="s">
        <v>632</v>
      </c>
      <c r="H20" s="268" t="s">
        <v>914</v>
      </c>
      <c r="I20" s="268" t="s">
        <v>636</v>
      </c>
    </row>
    <row r="21" spans="1:12" s="244" customFormat="1" ht="15">
      <c r="A21" s="326"/>
      <c r="B21" s="329" t="s">
        <v>629</v>
      </c>
      <c r="C21" s="329" t="s">
        <v>925</v>
      </c>
      <c r="D21" s="329" t="s">
        <v>907</v>
      </c>
      <c r="E21" s="268" t="s">
        <v>910</v>
      </c>
      <c r="F21" s="263">
        <v>1</v>
      </c>
      <c r="G21" s="293" t="s">
        <v>632</v>
      </c>
      <c r="H21" s="268" t="s">
        <v>914</v>
      </c>
      <c r="I21" s="268" t="s">
        <v>636</v>
      </c>
    </row>
    <row r="22" spans="1:12" s="244" customFormat="1" ht="15">
      <c r="A22" s="326"/>
      <c r="B22" s="329" t="s">
        <v>629</v>
      </c>
      <c r="C22" s="329" t="s">
        <v>925</v>
      </c>
      <c r="D22" s="329" t="s">
        <v>907</v>
      </c>
      <c r="E22" s="268" t="s">
        <v>911</v>
      </c>
      <c r="F22" s="263">
        <v>1</v>
      </c>
      <c r="G22" s="293" t="s">
        <v>632</v>
      </c>
      <c r="H22" s="268" t="s">
        <v>901</v>
      </c>
      <c r="I22" s="268" t="s">
        <v>636</v>
      </c>
    </row>
    <row r="23" spans="1:12" s="244" customFormat="1" ht="15">
      <c r="A23" s="327"/>
      <c r="B23" s="330" t="s">
        <v>629</v>
      </c>
      <c r="C23" s="330" t="s">
        <v>925</v>
      </c>
      <c r="D23" s="330" t="s">
        <v>907</v>
      </c>
      <c r="E23" s="268" t="s">
        <v>912</v>
      </c>
      <c r="F23" s="263">
        <v>1</v>
      </c>
      <c r="G23" s="293" t="s">
        <v>633</v>
      </c>
      <c r="H23" s="268" t="s">
        <v>915</v>
      </c>
      <c r="I23" s="268" t="s">
        <v>636</v>
      </c>
    </row>
    <row r="24" spans="1:12" s="244" customFormat="1" ht="60">
      <c r="A24" s="255">
        <v>9</v>
      </c>
      <c r="B24" s="212" t="s">
        <v>916</v>
      </c>
      <c r="C24" s="255" t="s">
        <v>926</v>
      </c>
      <c r="D24" s="272" t="s">
        <v>917</v>
      </c>
      <c r="E24" s="212" t="s">
        <v>918</v>
      </c>
      <c r="F24" s="263">
        <v>1</v>
      </c>
      <c r="G24" s="216" t="s">
        <v>703</v>
      </c>
      <c r="H24" s="216">
        <v>1271000</v>
      </c>
      <c r="I24" s="271" t="s">
        <v>636</v>
      </c>
    </row>
    <row r="25" spans="1:12" s="244" customFormat="1" ht="75">
      <c r="A25" s="325">
        <v>10</v>
      </c>
      <c r="B25" s="328" t="s">
        <v>916</v>
      </c>
      <c r="C25" s="328" t="s">
        <v>926</v>
      </c>
      <c r="D25" s="328" t="s">
        <v>917</v>
      </c>
      <c r="E25" s="212" t="s">
        <v>919</v>
      </c>
      <c r="F25" s="263">
        <v>1</v>
      </c>
      <c r="G25" s="216" t="s">
        <v>633</v>
      </c>
      <c r="H25" s="216">
        <v>1271000</v>
      </c>
      <c r="I25" s="271" t="s">
        <v>636</v>
      </c>
    </row>
    <row r="26" spans="1:12" s="244" customFormat="1" ht="75">
      <c r="A26" s="327"/>
      <c r="B26" s="330" t="s">
        <v>916</v>
      </c>
      <c r="C26" s="330" t="s">
        <v>926</v>
      </c>
      <c r="D26" s="330" t="s">
        <v>917</v>
      </c>
      <c r="E26" s="212" t="s">
        <v>920</v>
      </c>
      <c r="F26" s="263">
        <v>1</v>
      </c>
      <c r="G26" s="216" t="s">
        <v>667</v>
      </c>
      <c r="H26" s="216">
        <v>1271000</v>
      </c>
      <c r="I26" s="271" t="s">
        <v>636</v>
      </c>
    </row>
    <row r="27" spans="1:12" s="244" customFormat="1" ht="30">
      <c r="A27" s="258">
        <v>11</v>
      </c>
      <c r="B27" s="273" t="s">
        <v>755</v>
      </c>
      <c r="C27" s="258" t="s">
        <v>709</v>
      </c>
      <c r="D27" s="274" t="s">
        <v>930</v>
      </c>
      <c r="E27" s="273" t="s">
        <v>929</v>
      </c>
      <c r="F27" s="259">
        <v>1</v>
      </c>
      <c r="G27" s="294" t="s">
        <v>927</v>
      </c>
      <c r="H27" s="275" t="s">
        <v>928</v>
      </c>
      <c r="I27" s="271" t="s">
        <v>636</v>
      </c>
    </row>
    <row r="28" spans="1:12" s="244" customFormat="1" ht="60">
      <c r="A28" s="260">
        <v>12</v>
      </c>
      <c r="B28" s="273" t="s">
        <v>931</v>
      </c>
      <c r="C28" s="276" t="s">
        <v>933</v>
      </c>
      <c r="D28" s="277" t="s">
        <v>932</v>
      </c>
      <c r="E28" s="275" t="s">
        <v>675</v>
      </c>
      <c r="F28" s="278">
        <v>1</v>
      </c>
      <c r="G28" s="294" t="s">
        <v>633</v>
      </c>
      <c r="H28" s="275" t="s">
        <v>901</v>
      </c>
      <c r="I28" s="275" t="s">
        <v>636</v>
      </c>
    </row>
    <row r="29" spans="1:12" s="244" customFormat="1" ht="78.75">
      <c r="A29" s="255">
        <v>13</v>
      </c>
      <c r="B29" s="279" t="s">
        <v>934</v>
      </c>
      <c r="C29" s="251" t="s">
        <v>716</v>
      </c>
      <c r="D29" s="280" t="s">
        <v>936</v>
      </c>
      <c r="E29" s="281" t="s">
        <v>935</v>
      </c>
      <c r="F29" s="263">
        <v>1</v>
      </c>
      <c r="G29" s="216" t="s">
        <v>634</v>
      </c>
      <c r="H29" s="271" t="s">
        <v>882</v>
      </c>
      <c r="I29" s="271" t="s">
        <v>637</v>
      </c>
    </row>
    <row r="30" spans="1:12" s="244" customFormat="1" ht="30">
      <c r="A30" s="255">
        <v>14</v>
      </c>
      <c r="B30" s="273" t="s">
        <v>568</v>
      </c>
      <c r="C30" s="255" t="s">
        <v>939</v>
      </c>
      <c r="D30" s="281" t="s">
        <v>937</v>
      </c>
      <c r="E30" s="281" t="s">
        <v>660</v>
      </c>
      <c r="F30" s="263">
        <v>1</v>
      </c>
      <c r="G30" s="269" t="s">
        <v>634</v>
      </c>
      <c r="H30" s="281" t="s">
        <v>938</v>
      </c>
      <c r="I30" s="281" t="s">
        <v>636</v>
      </c>
    </row>
    <row r="31" spans="1:12" s="244" customFormat="1" ht="30">
      <c r="A31" s="255">
        <v>15</v>
      </c>
      <c r="B31" s="273" t="s">
        <v>673</v>
      </c>
      <c r="C31" s="255" t="s">
        <v>710</v>
      </c>
      <c r="D31" s="280" t="s">
        <v>940</v>
      </c>
      <c r="E31" s="281" t="s">
        <v>941</v>
      </c>
      <c r="F31" s="263">
        <v>1</v>
      </c>
      <c r="G31" s="269" t="s">
        <v>632</v>
      </c>
      <c r="H31" s="281" t="s">
        <v>942</v>
      </c>
      <c r="I31" s="281" t="s">
        <v>636</v>
      </c>
      <c r="L31" s="261"/>
    </row>
    <row r="32" spans="1:12" s="244" customFormat="1" ht="30">
      <c r="A32" s="325">
        <v>16</v>
      </c>
      <c r="B32" s="328" t="s">
        <v>645</v>
      </c>
      <c r="C32" s="328" t="s">
        <v>943</v>
      </c>
      <c r="D32" s="328" t="s">
        <v>944</v>
      </c>
      <c r="E32" s="271" t="s">
        <v>945</v>
      </c>
      <c r="F32" s="263">
        <v>1</v>
      </c>
      <c r="G32" s="269" t="s">
        <v>703</v>
      </c>
      <c r="H32" s="281" t="s">
        <v>948</v>
      </c>
      <c r="I32" s="281" t="s">
        <v>636</v>
      </c>
    </row>
    <row r="33" spans="1:9" s="244" customFormat="1" ht="30">
      <c r="A33" s="326"/>
      <c r="B33" s="329" t="s">
        <v>645</v>
      </c>
      <c r="C33" s="329" t="s">
        <v>943</v>
      </c>
      <c r="D33" s="329" t="s">
        <v>944</v>
      </c>
      <c r="E33" s="271" t="s">
        <v>946</v>
      </c>
      <c r="F33" s="263">
        <v>1</v>
      </c>
      <c r="G33" s="269" t="s">
        <v>633</v>
      </c>
      <c r="H33" s="281" t="s">
        <v>949</v>
      </c>
      <c r="I33" s="281" t="s">
        <v>636</v>
      </c>
    </row>
    <row r="34" spans="1:9" s="244" customFormat="1" ht="30">
      <c r="A34" s="327"/>
      <c r="B34" s="330" t="s">
        <v>645</v>
      </c>
      <c r="C34" s="330" t="s">
        <v>943</v>
      </c>
      <c r="D34" s="330" t="s">
        <v>944</v>
      </c>
      <c r="E34" s="271" t="s">
        <v>947</v>
      </c>
      <c r="F34" s="263">
        <v>1</v>
      </c>
      <c r="G34" s="269" t="s">
        <v>667</v>
      </c>
      <c r="H34" s="281" t="s">
        <v>950</v>
      </c>
      <c r="I34" s="281" t="s">
        <v>636</v>
      </c>
    </row>
    <row r="35" spans="1:9" s="244" customFormat="1" ht="15">
      <c r="A35" s="325">
        <v>17</v>
      </c>
      <c r="B35" s="328" t="s">
        <v>343</v>
      </c>
      <c r="C35" s="328" t="s">
        <v>686</v>
      </c>
      <c r="D35" s="328" t="s">
        <v>954</v>
      </c>
      <c r="E35" s="268" t="s">
        <v>955</v>
      </c>
      <c r="F35" s="263">
        <v>1</v>
      </c>
      <c r="G35" s="293" t="s">
        <v>634</v>
      </c>
      <c r="H35" s="268" t="s">
        <v>958</v>
      </c>
      <c r="I35" s="268" t="s">
        <v>637</v>
      </c>
    </row>
    <row r="36" spans="1:9" s="244" customFormat="1" ht="15">
      <c r="A36" s="326"/>
      <c r="B36" s="329" t="s">
        <v>343</v>
      </c>
      <c r="C36" s="329" t="s">
        <v>686</v>
      </c>
      <c r="D36" s="329" t="s">
        <v>954</v>
      </c>
      <c r="E36" s="268" t="s">
        <v>956</v>
      </c>
      <c r="F36" s="263">
        <v>1</v>
      </c>
      <c r="G36" s="293" t="s">
        <v>634</v>
      </c>
      <c r="H36" s="268" t="s">
        <v>882</v>
      </c>
      <c r="I36" s="268" t="s">
        <v>636</v>
      </c>
    </row>
    <row r="37" spans="1:9" s="244" customFormat="1" ht="15">
      <c r="A37" s="327"/>
      <c r="B37" s="330" t="s">
        <v>343</v>
      </c>
      <c r="C37" s="330" t="s">
        <v>686</v>
      </c>
      <c r="D37" s="330" t="s">
        <v>954</v>
      </c>
      <c r="E37" s="268" t="s">
        <v>957</v>
      </c>
      <c r="F37" s="263">
        <v>1</v>
      </c>
      <c r="G37" s="293" t="s">
        <v>634</v>
      </c>
      <c r="H37" s="268" t="s">
        <v>882</v>
      </c>
      <c r="I37" s="268" t="s">
        <v>636</v>
      </c>
    </row>
    <row r="38" spans="1:9" s="244" customFormat="1" ht="15">
      <c r="A38" s="325">
        <v>18</v>
      </c>
      <c r="B38" s="328" t="s">
        <v>752</v>
      </c>
      <c r="C38" s="328" t="s">
        <v>738</v>
      </c>
      <c r="D38" s="328" t="s">
        <v>959</v>
      </c>
      <c r="E38" s="268" t="s">
        <v>767</v>
      </c>
      <c r="F38" s="263">
        <v>1</v>
      </c>
      <c r="G38" s="293" t="s">
        <v>632</v>
      </c>
      <c r="H38" s="268" t="s">
        <v>960</v>
      </c>
      <c r="I38" s="268" t="s">
        <v>726</v>
      </c>
    </row>
    <row r="39" spans="1:9" s="244" customFormat="1" ht="15">
      <c r="A39" s="327"/>
      <c r="B39" s="330" t="s">
        <v>752</v>
      </c>
      <c r="C39" s="330" t="s">
        <v>738</v>
      </c>
      <c r="D39" s="330" t="s">
        <v>959</v>
      </c>
      <c r="E39" s="268" t="s">
        <v>652</v>
      </c>
      <c r="F39" s="263">
        <v>1</v>
      </c>
      <c r="G39" s="293" t="s">
        <v>632</v>
      </c>
      <c r="H39" s="268" t="s">
        <v>960</v>
      </c>
      <c r="I39" s="268" t="s">
        <v>726</v>
      </c>
    </row>
    <row r="40" spans="1:9" s="244" customFormat="1" ht="12" customHeight="1">
      <c r="A40" s="255">
        <v>19</v>
      </c>
      <c r="B40" s="293" t="s">
        <v>628</v>
      </c>
      <c r="C40" s="251" t="s">
        <v>804</v>
      </c>
      <c r="D40" s="251" t="s">
        <v>961</v>
      </c>
      <c r="E40" s="282" t="s">
        <v>772</v>
      </c>
      <c r="F40" s="263">
        <v>1</v>
      </c>
      <c r="G40" s="293" t="s">
        <v>632</v>
      </c>
      <c r="H40" s="268" t="s">
        <v>882</v>
      </c>
      <c r="I40" s="268" t="s">
        <v>636</v>
      </c>
    </row>
    <row r="41" spans="1:9" s="244" customFormat="1" ht="30">
      <c r="A41" s="325">
        <v>20</v>
      </c>
      <c r="B41" s="328" t="s">
        <v>1036</v>
      </c>
      <c r="C41" s="328" t="s">
        <v>926</v>
      </c>
      <c r="D41" s="328" t="s">
        <v>1037</v>
      </c>
      <c r="E41" s="271" t="s">
        <v>1038</v>
      </c>
      <c r="F41" s="263">
        <v>1</v>
      </c>
      <c r="G41" s="269" t="s">
        <v>632</v>
      </c>
      <c r="H41" s="281" t="s">
        <v>1043</v>
      </c>
      <c r="I41" s="281" t="s">
        <v>636</v>
      </c>
    </row>
    <row r="42" spans="1:9" s="244" customFormat="1" ht="15">
      <c r="A42" s="326"/>
      <c r="B42" s="329" t="s">
        <v>1036</v>
      </c>
      <c r="C42" s="329" t="s">
        <v>926</v>
      </c>
      <c r="D42" s="329" t="s">
        <v>1037</v>
      </c>
      <c r="E42" s="271" t="s">
        <v>1039</v>
      </c>
      <c r="F42" s="263">
        <v>1</v>
      </c>
      <c r="G42" s="269" t="s">
        <v>632</v>
      </c>
      <c r="H42" s="281" t="s">
        <v>1043</v>
      </c>
      <c r="I42" s="281" t="s">
        <v>636</v>
      </c>
    </row>
    <row r="43" spans="1:9" s="244" customFormat="1" ht="15">
      <c r="A43" s="326"/>
      <c r="B43" s="329" t="s">
        <v>1036</v>
      </c>
      <c r="C43" s="329" t="s">
        <v>926</v>
      </c>
      <c r="D43" s="329" t="s">
        <v>1037</v>
      </c>
      <c r="E43" s="271" t="s">
        <v>1040</v>
      </c>
      <c r="F43" s="263">
        <v>1</v>
      </c>
      <c r="G43" s="269" t="s">
        <v>632</v>
      </c>
      <c r="H43" s="281" t="s">
        <v>1043</v>
      </c>
      <c r="I43" s="281" t="s">
        <v>636</v>
      </c>
    </row>
    <row r="44" spans="1:9" s="244" customFormat="1" ht="15">
      <c r="A44" s="326"/>
      <c r="B44" s="329" t="s">
        <v>1036</v>
      </c>
      <c r="C44" s="329" t="s">
        <v>926</v>
      </c>
      <c r="D44" s="329" t="s">
        <v>1037</v>
      </c>
      <c r="E44" s="271" t="s">
        <v>1041</v>
      </c>
      <c r="F44" s="263">
        <v>1</v>
      </c>
      <c r="G44" s="269" t="s">
        <v>632</v>
      </c>
      <c r="H44" s="281" t="s">
        <v>1043</v>
      </c>
      <c r="I44" s="281" t="s">
        <v>636</v>
      </c>
    </row>
    <row r="45" spans="1:9" s="244" customFormat="1" ht="15">
      <c r="A45" s="327"/>
      <c r="B45" s="330" t="s">
        <v>1036</v>
      </c>
      <c r="C45" s="330" t="s">
        <v>926</v>
      </c>
      <c r="D45" s="330" t="s">
        <v>1037</v>
      </c>
      <c r="E45" s="271" t="s">
        <v>1042</v>
      </c>
      <c r="F45" s="263">
        <v>1</v>
      </c>
      <c r="G45" s="269" t="s">
        <v>632</v>
      </c>
      <c r="H45" s="281" t="s">
        <v>1043</v>
      </c>
      <c r="I45" s="281" t="s">
        <v>636</v>
      </c>
    </row>
    <row r="46" spans="1:9" s="244" customFormat="1" ht="24.75" customHeight="1">
      <c r="A46" s="251">
        <v>21</v>
      </c>
      <c r="B46" s="230" t="s">
        <v>962</v>
      </c>
      <c r="C46" s="230" t="s">
        <v>707</v>
      </c>
      <c r="D46" s="230" t="s">
        <v>963</v>
      </c>
      <c r="E46" s="230" t="s">
        <v>964</v>
      </c>
      <c r="F46" s="230">
        <v>3</v>
      </c>
      <c r="G46" s="230">
        <v>1</v>
      </c>
      <c r="H46" s="263" t="s">
        <v>965</v>
      </c>
      <c r="I46" s="251" t="s">
        <v>637</v>
      </c>
    </row>
    <row r="47" spans="1:9" s="244" customFormat="1" ht="12" customHeight="1">
      <c r="A47" s="251">
        <v>22</v>
      </c>
      <c r="B47" s="264" t="s">
        <v>966</v>
      </c>
      <c r="C47" s="264" t="s">
        <v>925</v>
      </c>
      <c r="D47" s="264" t="s">
        <v>967</v>
      </c>
      <c r="E47" s="264" t="s">
        <v>732</v>
      </c>
      <c r="F47" s="264">
        <v>2</v>
      </c>
      <c r="G47" s="289">
        <v>1</v>
      </c>
      <c r="H47" s="264">
        <v>1500000</v>
      </c>
      <c r="I47" s="263" t="s">
        <v>726</v>
      </c>
    </row>
    <row r="48" spans="1:9" s="244" customFormat="1" ht="12" customHeight="1">
      <c r="A48" s="336">
        <v>23</v>
      </c>
      <c r="B48" s="335" t="s">
        <v>968</v>
      </c>
      <c r="C48" s="335" t="s">
        <v>969</v>
      </c>
      <c r="D48" s="335" t="s">
        <v>970</v>
      </c>
      <c r="E48" s="264" t="s">
        <v>971</v>
      </c>
      <c r="F48" s="264">
        <v>2</v>
      </c>
      <c r="G48" s="289">
        <v>1</v>
      </c>
      <c r="H48" s="264">
        <v>1155000</v>
      </c>
      <c r="I48" s="251" t="s">
        <v>637</v>
      </c>
    </row>
    <row r="49" spans="1:11" s="244" customFormat="1" ht="12" customHeight="1">
      <c r="A49" s="336"/>
      <c r="B49" s="335"/>
      <c r="C49" s="335"/>
      <c r="D49" s="335"/>
      <c r="E49" s="264" t="s">
        <v>651</v>
      </c>
      <c r="F49" s="264">
        <v>1</v>
      </c>
      <c r="G49" s="289">
        <v>1</v>
      </c>
      <c r="H49" s="264">
        <v>1155000</v>
      </c>
      <c r="I49" s="264" t="s">
        <v>636</v>
      </c>
    </row>
    <row r="50" spans="1:11" s="244" customFormat="1" ht="12" customHeight="1">
      <c r="A50" s="336"/>
      <c r="B50" s="335" t="s">
        <v>968</v>
      </c>
      <c r="C50" s="335" t="s">
        <v>972</v>
      </c>
      <c r="D50" s="335" t="s">
        <v>970</v>
      </c>
      <c r="E50" s="264" t="s">
        <v>973</v>
      </c>
      <c r="F50" s="264">
        <v>1</v>
      </c>
      <c r="G50" s="289">
        <v>1</v>
      </c>
      <c r="H50" s="264">
        <v>1155000</v>
      </c>
      <c r="I50" s="251" t="s">
        <v>637</v>
      </c>
    </row>
    <row r="51" spans="1:11" s="244" customFormat="1" ht="12" customHeight="1">
      <c r="A51" s="251">
        <v>24</v>
      </c>
      <c r="B51" s="263" t="s">
        <v>974</v>
      </c>
      <c r="C51" s="263" t="s">
        <v>975</v>
      </c>
      <c r="D51" s="263" t="s">
        <v>976</v>
      </c>
      <c r="E51" s="263" t="s">
        <v>977</v>
      </c>
      <c r="F51" s="263">
        <v>10</v>
      </c>
      <c r="G51" s="288">
        <v>1</v>
      </c>
      <c r="H51" s="263" t="s">
        <v>978</v>
      </c>
      <c r="I51" s="263" t="s">
        <v>726</v>
      </c>
    </row>
    <row r="52" spans="1:11" s="244" customFormat="1" ht="12" customHeight="1">
      <c r="A52" s="251">
        <v>25</v>
      </c>
      <c r="B52" s="263" t="s">
        <v>979</v>
      </c>
      <c r="C52" s="263" t="s">
        <v>980</v>
      </c>
      <c r="D52" s="263" t="s">
        <v>981</v>
      </c>
      <c r="E52" s="263" t="s">
        <v>740</v>
      </c>
      <c r="F52" s="263">
        <v>3</v>
      </c>
      <c r="G52" s="288">
        <v>1</v>
      </c>
      <c r="H52" s="263" t="s">
        <v>965</v>
      </c>
      <c r="I52" s="263" t="s">
        <v>726</v>
      </c>
    </row>
    <row r="53" spans="1:11" s="244" customFormat="1" ht="12" customHeight="1">
      <c r="A53" s="251">
        <v>26</v>
      </c>
      <c r="B53" s="263" t="s">
        <v>830</v>
      </c>
      <c r="C53" s="263" t="s">
        <v>707</v>
      </c>
      <c r="D53" s="263" t="s">
        <v>982</v>
      </c>
      <c r="E53" s="263" t="s">
        <v>983</v>
      </c>
      <c r="F53" s="263">
        <v>2</v>
      </c>
      <c r="G53" s="288">
        <v>1</v>
      </c>
      <c r="H53" s="263" t="s">
        <v>965</v>
      </c>
      <c r="I53" s="251" t="s">
        <v>637</v>
      </c>
    </row>
    <row r="54" spans="1:11" s="244" customFormat="1" ht="12" customHeight="1">
      <c r="A54" s="251">
        <v>27</v>
      </c>
      <c r="B54" s="263" t="s">
        <v>734</v>
      </c>
      <c r="C54" s="265" t="s">
        <v>735</v>
      </c>
      <c r="D54" s="230" t="s">
        <v>984</v>
      </c>
      <c r="E54" s="263" t="s">
        <v>736</v>
      </c>
      <c r="F54" s="263">
        <v>3</v>
      </c>
      <c r="G54" s="288">
        <v>1</v>
      </c>
      <c r="H54" s="263" t="s">
        <v>965</v>
      </c>
      <c r="I54" s="264" t="s">
        <v>636</v>
      </c>
    </row>
    <row r="55" spans="1:11" s="244" customFormat="1" ht="12" customHeight="1">
      <c r="A55" s="336">
        <v>28</v>
      </c>
      <c r="B55" s="337" t="s">
        <v>985</v>
      </c>
      <c r="C55" s="337" t="s">
        <v>720</v>
      </c>
      <c r="D55" s="337" t="s">
        <v>986</v>
      </c>
      <c r="E55" s="263" t="s">
        <v>987</v>
      </c>
      <c r="F55" s="263">
        <v>4</v>
      </c>
      <c r="G55" s="288">
        <v>1</v>
      </c>
      <c r="H55" s="263">
        <v>4000000</v>
      </c>
      <c r="I55" s="263" t="s">
        <v>726</v>
      </c>
    </row>
    <row r="56" spans="1:11" s="244" customFormat="1" ht="12" customHeight="1">
      <c r="A56" s="336"/>
      <c r="B56" s="337"/>
      <c r="C56" s="337"/>
      <c r="D56" s="337"/>
      <c r="E56" s="263" t="s">
        <v>988</v>
      </c>
      <c r="F56" s="263">
        <v>1</v>
      </c>
      <c r="G56" s="288">
        <v>1</v>
      </c>
      <c r="H56" s="263">
        <v>4000000</v>
      </c>
      <c r="I56" s="263" t="s">
        <v>726</v>
      </c>
    </row>
    <row r="57" spans="1:11" s="244" customFormat="1" ht="12" customHeight="1">
      <c r="A57" s="336"/>
      <c r="B57" s="337"/>
      <c r="C57" s="337" t="s">
        <v>720</v>
      </c>
      <c r="D57" s="337" t="s">
        <v>986</v>
      </c>
      <c r="E57" s="263" t="s">
        <v>989</v>
      </c>
      <c r="F57" s="264">
        <v>2</v>
      </c>
      <c r="G57" s="288">
        <v>1</v>
      </c>
      <c r="H57" s="263">
        <v>4000000</v>
      </c>
      <c r="I57" s="263" t="s">
        <v>726</v>
      </c>
    </row>
    <row r="58" spans="1:11" s="244" customFormat="1" ht="12" customHeight="1">
      <c r="A58" s="336">
        <v>29</v>
      </c>
      <c r="B58" s="349" t="s">
        <v>739</v>
      </c>
      <c r="C58" s="349" t="s">
        <v>728</v>
      </c>
      <c r="D58" s="349" t="s">
        <v>990</v>
      </c>
      <c r="E58" s="263" t="s">
        <v>740</v>
      </c>
      <c r="F58" s="263">
        <v>10</v>
      </c>
      <c r="G58" s="288">
        <v>1</v>
      </c>
      <c r="H58" s="263" t="s">
        <v>991</v>
      </c>
      <c r="I58" s="263" t="s">
        <v>726</v>
      </c>
    </row>
    <row r="59" spans="1:11" s="244" customFormat="1" ht="12" customHeight="1">
      <c r="A59" s="336"/>
      <c r="B59" s="349"/>
      <c r="C59" s="349"/>
      <c r="D59" s="349"/>
      <c r="E59" s="263" t="s">
        <v>741</v>
      </c>
      <c r="F59" s="263">
        <v>5</v>
      </c>
      <c r="G59" s="288">
        <v>1</v>
      </c>
      <c r="H59" s="263" t="s">
        <v>991</v>
      </c>
      <c r="I59" s="263" t="s">
        <v>726</v>
      </c>
    </row>
    <row r="60" spans="1:11" s="244" customFormat="1" ht="24">
      <c r="A60" s="336">
        <v>30</v>
      </c>
      <c r="B60" s="349" t="s">
        <v>742</v>
      </c>
      <c r="C60" s="349" t="s">
        <v>720</v>
      </c>
      <c r="D60" s="349" t="s">
        <v>992</v>
      </c>
      <c r="E60" s="263" t="s">
        <v>993</v>
      </c>
      <c r="F60" s="263">
        <v>11</v>
      </c>
      <c r="G60" s="288">
        <v>1</v>
      </c>
      <c r="H60" s="263" t="s">
        <v>994</v>
      </c>
      <c r="I60" s="263" t="s">
        <v>726</v>
      </c>
      <c r="K60" s="246"/>
    </row>
    <row r="61" spans="1:11" s="233" customFormat="1" ht="24">
      <c r="A61" s="336"/>
      <c r="B61" s="349" t="s">
        <v>742</v>
      </c>
      <c r="C61" s="349" t="s">
        <v>720</v>
      </c>
      <c r="D61" s="349"/>
      <c r="E61" s="263" t="s">
        <v>995</v>
      </c>
      <c r="F61" s="263">
        <v>5</v>
      </c>
      <c r="G61" s="288">
        <v>1</v>
      </c>
      <c r="H61" s="263">
        <v>3000000</v>
      </c>
      <c r="I61" s="263" t="s">
        <v>726</v>
      </c>
      <c r="K61" s="246"/>
    </row>
    <row r="62" spans="1:11" s="233" customFormat="1" ht="24">
      <c r="A62" s="251">
        <v>31</v>
      </c>
      <c r="B62" s="263" t="s">
        <v>744</v>
      </c>
      <c r="C62" s="263" t="s">
        <v>745</v>
      </c>
      <c r="D62" s="263" t="s">
        <v>996</v>
      </c>
      <c r="E62" s="263" t="s">
        <v>746</v>
      </c>
      <c r="F62" s="263">
        <v>6</v>
      </c>
      <c r="G62" s="288">
        <v>1</v>
      </c>
      <c r="H62" s="263" t="s">
        <v>997</v>
      </c>
      <c r="I62" s="251" t="s">
        <v>637</v>
      </c>
      <c r="K62" s="246"/>
    </row>
    <row r="63" spans="1:11" ht="24">
      <c r="A63" s="251">
        <v>32</v>
      </c>
      <c r="B63" s="263" t="s">
        <v>998</v>
      </c>
      <c r="C63" s="263" t="s">
        <v>738</v>
      </c>
      <c r="D63" s="264" t="s">
        <v>999</v>
      </c>
      <c r="E63" s="252" t="s">
        <v>1000</v>
      </c>
      <c r="F63" s="263">
        <v>2</v>
      </c>
      <c r="G63" s="288">
        <v>1</v>
      </c>
      <c r="H63" s="263" t="s">
        <v>965</v>
      </c>
      <c r="I63" s="263" t="s">
        <v>726</v>
      </c>
      <c r="K63" s="246"/>
    </row>
    <row r="64" spans="1:11" s="233" customFormat="1" ht="12" customHeight="1">
      <c r="A64" s="251">
        <v>33</v>
      </c>
      <c r="B64" s="252" t="s">
        <v>1001</v>
      </c>
      <c r="C64" s="263" t="s">
        <v>729</v>
      </c>
      <c r="D64" s="252" t="s">
        <v>1002</v>
      </c>
      <c r="E64" s="252" t="s">
        <v>1003</v>
      </c>
      <c r="F64" s="263">
        <v>10</v>
      </c>
      <c r="G64" s="252">
        <v>1</v>
      </c>
      <c r="H64" s="263" t="s">
        <v>965</v>
      </c>
      <c r="I64" s="251" t="s">
        <v>637</v>
      </c>
      <c r="K64" s="246"/>
    </row>
    <row r="65" spans="1:11" s="244" customFormat="1" ht="26.25" customHeight="1">
      <c r="A65" s="336">
        <v>34</v>
      </c>
      <c r="B65" s="349" t="s">
        <v>1004</v>
      </c>
      <c r="C65" s="349" t="s">
        <v>717</v>
      </c>
      <c r="D65" s="349" t="s">
        <v>1005</v>
      </c>
      <c r="E65" s="263" t="s">
        <v>740</v>
      </c>
      <c r="F65" s="263">
        <v>20</v>
      </c>
      <c r="G65" s="288">
        <v>1</v>
      </c>
      <c r="H65" s="349" t="s">
        <v>1006</v>
      </c>
      <c r="I65" s="263" t="s">
        <v>726</v>
      </c>
      <c r="K65" s="247"/>
    </row>
    <row r="66" spans="1:11" s="244" customFormat="1" ht="12" customHeight="1">
      <c r="A66" s="336"/>
      <c r="B66" s="349"/>
      <c r="C66" s="349"/>
      <c r="D66" s="349"/>
      <c r="E66" s="263" t="s">
        <v>1007</v>
      </c>
      <c r="F66" s="263">
        <v>40</v>
      </c>
      <c r="G66" s="288">
        <v>1</v>
      </c>
      <c r="H66" s="349"/>
      <c r="I66" s="263" t="s">
        <v>726</v>
      </c>
      <c r="K66" s="247"/>
    </row>
    <row r="67" spans="1:11" s="244" customFormat="1" ht="15">
      <c r="A67" s="336"/>
      <c r="B67" s="349"/>
      <c r="C67" s="349"/>
      <c r="D67" s="349"/>
      <c r="E67" s="263" t="s">
        <v>1008</v>
      </c>
      <c r="F67" s="263">
        <v>2</v>
      </c>
      <c r="G67" s="288">
        <v>1</v>
      </c>
      <c r="H67" s="349"/>
      <c r="I67" s="263" t="s">
        <v>726</v>
      </c>
      <c r="K67" s="247"/>
    </row>
    <row r="68" spans="1:11" s="233" customFormat="1" ht="24">
      <c r="A68" s="251">
        <v>35</v>
      </c>
      <c r="B68" s="263" t="s">
        <v>1009</v>
      </c>
      <c r="C68" s="263" t="s">
        <v>735</v>
      </c>
      <c r="D68" s="264" t="s">
        <v>1010</v>
      </c>
      <c r="E68" s="263" t="s">
        <v>732</v>
      </c>
      <c r="F68" s="263">
        <v>3</v>
      </c>
      <c r="G68" s="288">
        <v>1</v>
      </c>
      <c r="H68" s="263" t="s">
        <v>965</v>
      </c>
      <c r="I68" s="263" t="s">
        <v>726</v>
      </c>
      <c r="K68" s="246"/>
    </row>
    <row r="69" spans="1:11" ht="24">
      <c r="A69" s="251">
        <v>36</v>
      </c>
      <c r="B69" s="263" t="s">
        <v>1011</v>
      </c>
      <c r="C69" s="263" t="s">
        <v>1012</v>
      </c>
      <c r="D69" s="264" t="s">
        <v>1013</v>
      </c>
      <c r="E69" s="263" t="s">
        <v>740</v>
      </c>
      <c r="F69" s="263">
        <v>15</v>
      </c>
      <c r="G69" s="288">
        <v>1</v>
      </c>
      <c r="H69" s="263" t="s">
        <v>965</v>
      </c>
      <c r="I69" s="263" t="s">
        <v>726</v>
      </c>
      <c r="K69" s="248"/>
    </row>
    <row r="70" spans="1:11" s="233" customFormat="1" ht="24">
      <c r="A70" s="251">
        <v>37</v>
      </c>
      <c r="B70" s="263" t="s">
        <v>1014</v>
      </c>
      <c r="C70" s="263" t="s">
        <v>729</v>
      </c>
      <c r="D70" s="264" t="s">
        <v>1015</v>
      </c>
      <c r="E70" s="263" t="s">
        <v>1016</v>
      </c>
      <c r="F70" s="263">
        <v>4</v>
      </c>
      <c r="G70" s="288">
        <v>1</v>
      </c>
      <c r="H70" s="263" t="s">
        <v>965</v>
      </c>
      <c r="I70" s="263" t="s">
        <v>726</v>
      </c>
      <c r="K70" s="248"/>
    </row>
    <row r="71" spans="1:11" s="233" customFormat="1" ht="24">
      <c r="A71" s="251">
        <v>38</v>
      </c>
      <c r="B71" s="263" t="s">
        <v>1017</v>
      </c>
      <c r="C71" s="263" t="s">
        <v>729</v>
      </c>
      <c r="D71" s="264" t="s">
        <v>1018</v>
      </c>
      <c r="E71" s="263" t="s">
        <v>731</v>
      </c>
      <c r="F71" s="263">
        <v>2</v>
      </c>
      <c r="G71" s="288">
        <v>1</v>
      </c>
      <c r="H71" s="263" t="s">
        <v>965</v>
      </c>
      <c r="I71" s="251" t="s">
        <v>637</v>
      </c>
      <c r="K71" s="248"/>
    </row>
    <row r="72" spans="1:11" s="233" customFormat="1" ht="27" customHeight="1">
      <c r="A72" s="251">
        <v>39</v>
      </c>
      <c r="B72" s="263" t="s">
        <v>1019</v>
      </c>
      <c r="C72" s="263" t="s">
        <v>707</v>
      </c>
      <c r="D72" s="264" t="s">
        <v>1020</v>
      </c>
      <c r="E72" s="263" t="s">
        <v>1021</v>
      </c>
      <c r="F72" s="263">
        <v>2</v>
      </c>
      <c r="G72" s="288">
        <v>1</v>
      </c>
      <c r="H72" s="263" t="s">
        <v>965</v>
      </c>
      <c r="I72" s="251" t="s">
        <v>637</v>
      </c>
      <c r="K72" s="248"/>
    </row>
    <row r="73" spans="1:11" s="244" customFormat="1" ht="15.75">
      <c r="A73" s="331">
        <v>40</v>
      </c>
      <c r="B73" s="333" t="s">
        <v>1022</v>
      </c>
      <c r="C73" s="333" t="s">
        <v>925</v>
      </c>
      <c r="D73" s="333" t="s">
        <v>1023</v>
      </c>
      <c r="E73" s="263" t="s">
        <v>732</v>
      </c>
      <c r="F73" s="263">
        <v>10</v>
      </c>
      <c r="G73" s="288">
        <v>1</v>
      </c>
      <c r="H73" s="263" t="s">
        <v>865</v>
      </c>
      <c r="I73" s="263" t="s">
        <v>726</v>
      </c>
      <c r="K73" s="248"/>
    </row>
    <row r="74" spans="1:11" s="244" customFormat="1" ht="15.75">
      <c r="A74" s="332"/>
      <c r="B74" s="334" t="s">
        <v>1022</v>
      </c>
      <c r="C74" s="334" t="s">
        <v>925</v>
      </c>
      <c r="D74" s="334" t="s">
        <v>1023</v>
      </c>
      <c r="E74" s="263" t="s">
        <v>1031</v>
      </c>
      <c r="F74" s="263">
        <v>2</v>
      </c>
      <c r="G74" s="288">
        <v>1</v>
      </c>
      <c r="H74" s="263" t="s">
        <v>865</v>
      </c>
      <c r="I74" s="263" t="s">
        <v>726</v>
      </c>
      <c r="K74" s="248"/>
    </row>
    <row r="75" spans="1:11" s="244" customFormat="1" ht="24">
      <c r="A75" s="251">
        <v>41</v>
      </c>
      <c r="B75" s="263" t="s">
        <v>1024</v>
      </c>
      <c r="C75" s="263" t="s">
        <v>1025</v>
      </c>
      <c r="D75" s="263" t="s">
        <v>1026</v>
      </c>
      <c r="E75" s="263" t="s">
        <v>1035</v>
      </c>
      <c r="F75" s="263">
        <v>4</v>
      </c>
      <c r="G75" s="289">
        <v>1</v>
      </c>
      <c r="H75" s="263" t="s">
        <v>965</v>
      </c>
      <c r="I75" s="263" t="s">
        <v>726</v>
      </c>
      <c r="K75" s="266"/>
    </row>
    <row r="76" spans="1:11" s="244" customFormat="1" ht="24.75" customHeight="1">
      <c r="A76" s="251">
        <v>42</v>
      </c>
      <c r="B76" s="263" t="s">
        <v>1027</v>
      </c>
      <c r="C76" s="263" t="s">
        <v>386</v>
      </c>
      <c r="D76" s="263" t="s">
        <v>1028</v>
      </c>
      <c r="E76" s="263" t="s">
        <v>1034</v>
      </c>
      <c r="F76" s="263">
        <v>1</v>
      </c>
      <c r="G76" s="289">
        <v>1</v>
      </c>
      <c r="H76" s="263">
        <v>1500000</v>
      </c>
      <c r="I76" s="251" t="s">
        <v>637</v>
      </c>
      <c r="K76" s="247"/>
    </row>
    <row r="77" spans="1:11" ht="51">
      <c r="A77" s="251">
        <v>43</v>
      </c>
      <c r="B77" s="257" t="s">
        <v>1029</v>
      </c>
      <c r="C77" s="257" t="s">
        <v>1030</v>
      </c>
      <c r="D77" s="253">
        <v>998913270070</v>
      </c>
      <c r="E77" s="257" t="s">
        <v>1031</v>
      </c>
      <c r="F77" s="257">
        <v>3</v>
      </c>
      <c r="G77" s="254">
        <v>1</v>
      </c>
      <c r="H77" s="257">
        <v>2000000</v>
      </c>
      <c r="I77" s="263" t="s">
        <v>726</v>
      </c>
      <c r="K77" s="246"/>
    </row>
    <row r="78" spans="1:11" s="233" customFormat="1" ht="38.25" customHeight="1">
      <c r="A78" s="336">
        <v>44</v>
      </c>
      <c r="B78" s="349" t="s">
        <v>1032</v>
      </c>
      <c r="C78" s="349" t="s">
        <v>1033</v>
      </c>
      <c r="D78" s="349">
        <v>996089634</v>
      </c>
      <c r="E78" s="257" t="s">
        <v>1031</v>
      </c>
      <c r="F78" s="257">
        <v>2</v>
      </c>
      <c r="G78" s="254">
        <v>1</v>
      </c>
      <c r="H78" s="257">
        <v>2500000</v>
      </c>
      <c r="I78" s="263" t="s">
        <v>726</v>
      </c>
      <c r="K78" s="246"/>
    </row>
    <row r="79" spans="1:11" s="233" customFormat="1" ht="15">
      <c r="A79" s="336"/>
      <c r="B79" s="349"/>
      <c r="C79" s="349" t="s">
        <v>1033</v>
      </c>
      <c r="D79" s="349">
        <v>996089634</v>
      </c>
      <c r="E79" s="257" t="s">
        <v>50</v>
      </c>
      <c r="F79" s="257">
        <v>1</v>
      </c>
      <c r="G79" s="254">
        <v>1</v>
      </c>
      <c r="H79" s="257">
        <v>1800000</v>
      </c>
      <c r="I79" s="263" t="s">
        <v>726</v>
      </c>
      <c r="K79" s="246"/>
    </row>
    <row r="80" spans="1:11" s="243" customFormat="1" ht="55.5" customHeight="1">
      <c r="A80" s="251">
        <v>45</v>
      </c>
      <c r="B80" s="251" t="s">
        <v>874</v>
      </c>
      <c r="C80" s="251" t="s">
        <v>875</v>
      </c>
      <c r="D80" s="263">
        <v>903012528</v>
      </c>
      <c r="E80" s="257" t="s">
        <v>876</v>
      </c>
      <c r="F80" s="257">
        <v>4</v>
      </c>
      <c r="G80" s="254">
        <v>1</v>
      </c>
      <c r="H80" s="257" t="s">
        <v>873</v>
      </c>
      <c r="I80" s="263" t="s">
        <v>726</v>
      </c>
      <c r="K80" s="246"/>
    </row>
    <row r="81" spans="1:36" s="243" customFormat="1" ht="75">
      <c r="A81" s="255">
        <v>46</v>
      </c>
      <c r="B81" s="283" t="s">
        <v>871</v>
      </c>
      <c r="C81" s="257" t="s">
        <v>717</v>
      </c>
      <c r="D81" s="256">
        <v>998500727324</v>
      </c>
      <c r="E81" s="263" t="s">
        <v>872</v>
      </c>
      <c r="F81" s="257">
        <v>1</v>
      </c>
      <c r="G81" s="254">
        <v>1</v>
      </c>
      <c r="H81" s="257" t="s">
        <v>873</v>
      </c>
      <c r="I81" s="263" t="s">
        <v>636</v>
      </c>
      <c r="K81" s="246"/>
    </row>
    <row r="82" spans="1:36" s="243" customFormat="1" ht="60">
      <c r="A82" s="255">
        <v>47</v>
      </c>
      <c r="B82" s="284" t="s">
        <v>867</v>
      </c>
      <c r="C82" s="257" t="s">
        <v>868</v>
      </c>
      <c r="D82" s="285" t="s">
        <v>869</v>
      </c>
      <c r="E82" s="285" t="s">
        <v>870</v>
      </c>
      <c r="F82" s="257">
        <v>2</v>
      </c>
      <c r="G82" s="254">
        <v>1</v>
      </c>
      <c r="H82" s="257" t="s">
        <v>865</v>
      </c>
      <c r="I82" s="263" t="s">
        <v>726</v>
      </c>
      <c r="K82" s="368"/>
    </row>
    <row r="83" spans="1:36" s="243" customFormat="1" ht="30">
      <c r="A83" s="255">
        <v>48</v>
      </c>
      <c r="B83" s="284" t="s">
        <v>1044</v>
      </c>
      <c r="C83" s="257" t="s">
        <v>1045</v>
      </c>
      <c r="D83" s="286" t="s">
        <v>1046</v>
      </c>
      <c r="E83" s="285" t="s">
        <v>1047</v>
      </c>
      <c r="F83" s="257">
        <v>6</v>
      </c>
      <c r="G83" s="254">
        <v>1</v>
      </c>
      <c r="H83" s="257" t="s">
        <v>873</v>
      </c>
      <c r="I83" s="263" t="s">
        <v>637</v>
      </c>
      <c r="K83" s="246"/>
    </row>
    <row r="84" spans="1:36" s="243" customFormat="1" ht="45">
      <c r="A84" s="255">
        <v>49</v>
      </c>
      <c r="B84" s="369" t="s">
        <v>1048</v>
      </c>
      <c r="C84" s="257" t="s">
        <v>1049</v>
      </c>
      <c r="D84" s="370" t="s">
        <v>1050</v>
      </c>
      <c r="E84" s="370" t="s">
        <v>1051</v>
      </c>
      <c r="F84" s="257">
        <v>1</v>
      </c>
      <c r="G84" s="254">
        <v>1</v>
      </c>
      <c r="H84" s="257" t="s">
        <v>873</v>
      </c>
      <c r="I84" s="295" t="s">
        <v>726</v>
      </c>
      <c r="K84" s="246"/>
    </row>
    <row r="85" spans="1:36" s="234" customFormat="1" ht="14.25" customHeight="1">
      <c r="A85" s="291"/>
      <c r="B85" s="262" t="s">
        <v>864</v>
      </c>
      <c r="C85" s="262"/>
      <c r="D85" s="262"/>
      <c r="E85" s="229"/>
      <c r="F85" s="229">
        <f>SUM(F5:F84)</f>
        <v>249</v>
      </c>
      <c r="G85" s="287"/>
      <c r="H85" s="262"/>
      <c r="I85" s="262"/>
      <c r="K85" s="246"/>
    </row>
    <row r="86" spans="1:36" ht="15">
      <c r="B86" s="236"/>
      <c r="K86" s="246"/>
    </row>
    <row r="87" spans="1:36" ht="29.25" customHeight="1">
      <c r="B87" s="339" t="s">
        <v>861</v>
      </c>
      <c r="C87" s="339"/>
      <c r="D87" s="238"/>
      <c r="E87" s="249"/>
      <c r="F87" s="240" t="s">
        <v>847</v>
      </c>
      <c r="G87" s="238"/>
      <c r="H87" s="238"/>
      <c r="I87" s="238"/>
      <c r="J87" s="239"/>
      <c r="K87" s="246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9"/>
    </row>
    <row r="88" spans="1:36" ht="15">
      <c r="B88" s="241"/>
      <c r="C88" s="241"/>
      <c r="D88" s="242"/>
      <c r="E88" s="250"/>
      <c r="F88" s="242"/>
      <c r="G88" s="242"/>
      <c r="H88" s="241"/>
      <c r="I88" s="241"/>
      <c r="J88" s="241"/>
      <c r="K88" s="246"/>
      <c r="L88" s="241"/>
      <c r="M88" s="241"/>
      <c r="N88" s="241"/>
      <c r="O88" s="241"/>
      <c r="P88" s="241"/>
      <c r="Q88" s="241"/>
      <c r="R88" s="241"/>
      <c r="S88" s="241"/>
      <c r="T88" s="241"/>
      <c r="U88" s="241"/>
      <c r="V88" s="241"/>
      <c r="W88" s="241"/>
      <c r="X88" s="241"/>
      <c r="Y88" s="241"/>
      <c r="Z88" s="241"/>
      <c r="AA88" s="241"/>
      <c r="AB88" s="241"/>
      <c r="AC88" s="241"/>
      <c r="AD88" s="241"/>
      <c r="AE88" s="241"/>
      <c r="AF88" s="241"/>
      <c r="AG88" s="241"/>
      <c r="AH88" s="241"/>
      <c r="AI88" s="241"/>
      <c r="AJ88" s="241"/>
    </row>
    <row r="89" spans="1:36" ht="15">
      <c r="B89" s="241"/>
      <c r="C89" s="241"/>
      <c r="D89" s="242"/>
      <c r="E89" s="250"/>
      <c r="F89" s="242"/>
      <c r="G89" s="242"/>
      <c r="H89" s="241"/>
      <c r="I89" s="241"/>
      <c r="J89" s="241"/>
      <c r="K89" s="246"/>
      <c r="L89" s="241"/>
      <c r="M89" s="241"/>
      <c r="N89" s="241"/>
      <c r="O89" s="241"/>
      <c r="P89" s="241"/>
      <c r="Q89" s="241"/>
      <c r="R89" s="241"/>
      <c r="S89" s="241"/>
      <c r="T89" s="241"/>
      <c r="U89" s="241"/>
      <c r="V89" s="241"/>
      <c r="W89" s="241"/>
      <c r="X89" s="241"/>
      <c r="Y89" s="241"/>
      <c r="Z89" s="241"/>
      <c r="AA89" s="241"/>
      <c r="AB89" s="241"/>
      <c r="AC89" s="241"/>
      <c r="AD89" s="241"/>
      <c r="AE89" s="241"/>
      <c r="AF89" s="241"/>
      <c r="AG89" s="241"/>
      <c r="AH89" s="241"/>
      <c r="AI89" s="241"/>
      <c r="AJ89" s="241"/>
    </row>
    <row r="90" spans="1:36">
      <c r="B90" s="241"/>
      <c r="C90" s="241"/>
      <c r="D90" s="242"/>
      <c r="E90" s="250"/>
      <c r="F90" s="242"/>
      <c r="G90" s="242"/>
      <c r="H90" s="241"/>
      <c r="I90" s="241"/>
      <c r="J90" s="241"/>
      <c r="K90" s="241"/>
      <c r="L90" s="241"/>
      <c r="M90" s="241"/>
      <c r="N90" s="241"/>
      <c r="O90" s="241"/>
      <c r="P90" s="241"/>
      <c r="Q90" s="241"/>
      <c r="R90" s="241"/>
      <c r="S90" s="241"/>
      <c r="T90" s="241"/>
      <c r="U90" s="241"/>
      <c r="V90" s="241"/>
      <c r="W90" s="241"/>
      <c r="X90" s="241"/>
      <c r="Y90" s="241"/>
      <c r="Z90" s="241"/>
      <c r="AA90" s="241"/>
      <c r="AB90" s="241"/>
      <c r="AC90" s="241"/>
      <c r="AD90" s="241"/>
      <c r="AE90" s="241"/>
      <c r="AF90" s="241"/>
      <c r="AG90" s="241"/>
      <c r="AH90" s="241"/>
      <c r="AI90" s="241"/>
      <c r="AJ90" s="241"/>
    </row>
    <row r="91" spans="1:36">
      <c r="B91" s="338" t="s">
        <v>687</v>
      </c>
      <c r="C91" s="338"/>
      <c r="F91" s="235" t="s">
        <v>863</v>
      </c>
      <c r="H91" s="241"/>
      <c r="I91" s="241"/>
      <c r="J91" s="241"/>
      <c r="K91" s="241"/>
      <c r="L91" s="241"/>
      <c r="M91" s="241"/>
      <c r="N91" s="241"/>
      <c r="O91" s="241"/>
      <c r="P91" s="241"/>
      <c r="Q91" s="241"/>
      <c r="R91" s="241"/>
      <c r="S91" s="241"/>
      <c r="T91" s="241"/>
      <c r="U91" s="241"/>
      <c r="V91" s="241"/>
      <c r="W91" s="241"/>
      <c r="X91" s="241"/>
      <c r="Y91" s="241"/>
      <c r="Z91" s="241"/>
      <c r="AA91" s="241"/>
      <c r="AB91" s="241"/>
      <c r="AC91" s="241"/>
      <c r="AD91" s="241"/>
      <c r="AE91" s="241"/>
      <c r="AF91" s="241"/>
      <c r="AG91" s="241"/>
      <c r="AH91" s="241"/>
      <c r="AI91" s="241"/>
      <c r="AJ91" s="241"/>
    </row>
    <row r="92" spans="1:36">
      <c r="B92" s="236"/>
    </row>
    <row r="93" spans="1:36">
      <c r="B93" s="236"/>
    </row>
    <row r="94" spans="1:36">
      <c r="B94" s="236"/>
    </row>
    <row r="95" spans="1:36">
      <c r="B95" s="236"/>
    </row>
    <row r="96" spans="1:36">
      <c r="B96" s="236"/>
    </row>
    <row r="97" spans="2:2">
      <c r="B97" s="236"/>
    </row>
    <row r="98" spans="2:2">
      <c r="B98" s="236"/>
    </row>
    <row r="99" spans="2:2">
      <c r="B99" s="236"/>
    </row>
    <row r="100" spans="2:2">
      <c r="B100" s="236"/>
    </row>
    <row r="101" spans="2:2">
      <c r="B101" s="236"/>
    </row>
    <row r="102" spans="2:2">
      <c r="B102" s="236"/>
    </row>
    <row r="103" spans="2:2">
      <c r="B103" s="236"/>
    </row>
    <row r="104" spans="2:2">
      <c r="B104" s="236"/>
    </row>
    <row r="105" spans="2:2">
      <c r="B105" s="236"/>
    </row>
    <row r="106" spans="2:2">
      <c r="B106" s="236"/>
    </row>
    <row r="107" spans="2:2">
      <c r="B107" s="236"/>
    </row>
    <row r="108" spans="2:2">
      <c r="B108" s="236"/>
    </row>
    <row r="109" spans="2:2">
      <c r="B109" s="236"/>
    </row>
    <row r="110" spans="2:2">
      <c r="B110" s="236"/>
    </row>
    <row r="111" spans="2:2">
      <c r="B111" s="236"/>
    </row>
    <row r="112" spans="2:2">
      <c r="B112" s="236"/>
    </row>
    <row r="113" spans="2:2">
      <c r="B113" s="236"/>
    </row>
    <row r="114" spans="2:2">
      <c r="B114" s="236"/>
    </row>
    <row r="115" spans="2:2">
      <c r="B115" s="236"/>
    </row>
    <row r="116" spans="2:2">
      <c r="B116" s="236"/>
    </row>
    <row r="117" spans="2:2">
      <c r="B117" s="236"/>
    </row>
    <row r="118" spans="2:2">
      <c r="B118" s="236"/>
    </row>
    <row r="119" spans="2:2">
      <c r="B119" s="236"/>
    </row>
    <row r="120" spans="2:2">
      <c r="B120" s="236"/>
    </row>
    <row r="121" spans="2:2">
      <c r="B121" s="236"/>
    </row>
    <row r="122" spans="2:2">
      <c r="B122" s="236"/>
    </row>
    <row r="123" spans="2:2">
      <c r="B123" s="236"/>
    </row>
    <row r="124" spans="2:2">
      <c r="B124" s="236"/>
    </row>
    <row r="125" spans="2:2">
      <c r="B125" s="236"/>
    </row>
    <row r="126" spans="2:2">
      <c r="B126" s="236"/>
    </row>
    <row r="127" spans="2:2">
      <c r="B127" s="236"/>
    </row>
    <row r="128" spans="2:2">
      <c r="B128" s="236"/>
    </row>
    <row r="129" spans="2:2">
      <c r="B129" s="236"/>
    </row>
    <row r="130" spans="2:2">
      <c r="B130" s="236"/>
    </row>
    <row r="131" spans="2:2">
      <c r="B131" s="236"/>
    </row>
    <row r="132" spans="2:2">
      <c r="B132" s="236"/>
    </row>
    <row r="133" spans="2:2">
      <c r="B133" s="236"/>
    </row>
    <row r="134" spans="2:2">
      <c r="B134" s="236"/>
    </row>
    <row r="135" spans="2:2">
      <c r="B135" s="236"/>
    </row>
    <row r="136" spans="2:2">
      <c r="B136" s="236"/>
    </row>
    <row r="137" spans="2:2">
      <c r="B137" s="236"/>
    </row>
    <row r="138" spans="2:2">
      <c r="B138" s="236"/>
    </row>
    <row r="139" spans="2:2">
      <c r="B139" s="236"/>
    </row>
    <row r="140" spans="2:2">
      <c r="B140" s="236"/>
    </row>
    <row r="141" spans="2:2">
      <c r="B141" s="236"/>
    </row>
    <row r="142" spans="2:2">
      <c r="B142" s="236"/>
    </row>
    <row r="143" spans="2:2">
      <c r="B143" s="236"/>
    </row>
    <row r="144" spans="2:2">
      <c r="B144" s="236"/>
    </row>
    <row r="145" spans="2:2">
      <c r="B145" s="236"/>
    </row>
    <row r="146" spans="2:2">
      <c r="B146" s="236"/>
    </row>
    <row r="147" spans="2:2">
      <c r="B147" s="236"/>
    </row>
    <row r="148" spans="2:2">
      <c r="B148" s="236"/>
    </row>
    <row r="149" spans="2:2">
      <c r="B149" s="236"/>
    </row>
    <row r="150" spans="2:2">
      <c r="B150" s="236"/>
    </row>
    <row r="151" spans="2:2">
      <c r="B151" s="236"/>
    </row>
    <row r="152" spans="2:2">
      <c r="B152" s="236"/>
    </row>
    <row r="153" spans="2:2">
      <c r="B153" s="236"/>
    </row>
    <row r="154" spans="2:2">
      <c r="B154" s="236"/>
    </row>
    <row r="155" spans="2:2">
      <c r="B155" s="236"/>
    </row>
    <row r="156" spans="2:2">
      <c r="B156" s="236"/>
    </row>
    <row r="157" spans="2:2">
      <c r="B157" s="236"/>
    </row>
    <row r="158" spans="2:2">
      <c r="B158" s="236"/>
    </row>
    <row r="159" spans="2:2">
      <c r="B159" s="236"/>
    </row>
    <row r="160" spans="2:2">
      <c r="B160" s="236"/>
    </row>
    <row r="161" spans="2:2">
      <c r="B161" s="236"/>
    </row>
    <row r="162" spans="2:2">
      <c r="B162" s="236"/>
    </row>
    <row r="163" spans="2:2">
      <c r="B163" s="236"/>
    </row>
    <row r="164" spans="2:2">
      <c r="B164" s="236"/>
    </row>
    <row r="165" spans="2:2">
      <c r="B165" s="236"/>
    </row>
    <row r="166" spans="2:2">
      <c r="B166" s="236"/>
    </row>
    <row r="167" spans="2:2">
      <c r="B167" s="236"/>
    </row>
    <row r="168" spans="2:2">
      <c r="B168" s="236"/>
    </row>
    <row r="169" spans="2:2">
      <c r="B169" s="236"/>
    </row>
    <row r="170" spans="2:2">
      <c r="B170" s="236"/>
    </row>
    <row r="171" spans="2:2">
      <c r="B171" s="236"/>
    </row>
    <row r="172" spans="2:2">
      <c r="B172" s="236"/>
    </row>
    <row r="173" spans="2:2">
      <c r="B173" s="236"/>
    </row>
    <row r="174" spans="2:2">
      <c r="B174" s="236"/>
    </row>
    <row r="175" spans="2:2">
      <c r="B175" s="236"/>
    </row>
    <row r="176" spans="2:2">
      <c r="B176" s="236"/>
    </row>
    <row r="177" spans="2:2">
      <c r="B177" s="236"/>
    </row>
    <row r="178" spans="2:2">
      <c r="B178" s="236"/>
    </row>
    <row r="179" spans="2:2">
      <c r="B179" s="236"/>
    </row>
    <row r="180" spans="2:2">
      <c r="B180" s="236"/>
    </row>
    <row r="181" spans="2:2">
      <c r="B181" s="236"/>
    </row>
    <row r="182" spans="2:2">
      <c r="B182" s="236"/>
    </row>
    <row r="183" spans="2:2">
      <c r="B183" s="236"/>
    </row>
    <row r="184" spans="2:2">
      <c r="B184" s="236"/>
    </row>
    <row r="185" spans="2:2">
      <c r="B185" s="236"/>
    </row>
    <row r="186" spans="2:2">
      <c r="B186" s="236"/>
    </row>
    <row r="187" spans="2:2">
      <c r="B187" s="236"/>
    </row>
    <row r="188" spans="2:2">
      <c r="B188" s="236"/>
    </row>
    <row r="189" spans="2:2">
      <c r="B189" s="236"/>
    </row>
    <row r="190" spans="2:2">
      <c r="B190" s="236"/>
    </row>
    <row r="191" spans="2:2">
      <c r="B191" s="236"/>
    </row>
    <row r="192" spans="2:2">
      <c r="B192" s="236"/>
    </row>
    <row r="193" spans="2:2">
      <c r="B193" s="236"/>
    </row>
    <row r="194" spans="2:2">
      <c r="B194" s="236"/>
    </row>
    <row r="195" spans="2:2">
      <c r="B195" s="236"/>
    </row>
    <row r="196" spans="2:2">
      <c r="B196" s="236"/>
    </row>
    <row r="197" spans="2:2">
      <c r="B197" s="236"/>
    </row>
    <row r="198" spans="2:2">
      <c r="B198" s="236"/>
    </row>
    <row r="199" spans="2:2">
      <c r="B199" s="236"/>
    </row>
    <row r="200" spans="2:2">
      <c r="B200" s="236"/>
    </row>
    <row r="201" spans="2:2">
      <c r="B201" s="236"/>
    </row>
    <row r="202" spans="2:2">
      <c r="B202" s="236"/>
    </row>
    <row r="203" spans="2:2">
      <c r="B203" s="236"/>
    </row>
    <row r="204" spans="2:2">
      <c r="B204" s="236"/>
    </row>
    <row r="205" spans="2:2">
      <c r="B205" s="236"/>
    </row>
    <row r="206" spans="2:2">
      <c r="B206" s="236"/>
    </row>
    <row r="207" spans="2:2">
      <c r="B207" s="236"/>
    </row>
    <row r="208" spans="2:2">
      <c r="B208" s="236"/>
    </row>
    <row r="209" spans="2:2">
      <c r="B209" s="236"/>
    </row>
    <row r="210" spans="2:2">
      <c r="B210" s="236"/>
    </row>
    <row r="211" spans="2:2">
      <c r="B211" s="236"/>
    </row>
    <row r="212" spans="2:2">
      <c r="B212" s="236"/>
    </row>
    <row r="213" spans="2:2">
      <c r="B213" s="236"/>
    </row>
    <row r="214" spans="2:2">
      <c r="B214" s="236"/>
    </row>
    <row r="215" spans="2:2">
      <c r="B215" s="236"/>
    </row>
  </sheetData>
  <autoFilter ref="A4:I85"/>
  <mergeCells count="78">
    <mergeCell ref="A78:A79"/>
    <mergeCell ref="B78:B79"/>
    <mergeCell ref="C78:C79"/>
    <mergeCell ref="D78:D79"/>
    <mergeCell ref="A65:A67"/>
    <mergeCell ref="B65:B67"/>
    <mergeCell ref="C65:C67"/>
    <mergeCell ref="D65:D67"/>
    <mergeCell ref="H65:H67"/>
    <mergeCell ref="A58:A59"/>
    <mergeCell ref="B58:B59"/>
    <mergeCell ref="C58:C59"/>
    <mergeCell ref="D58:D59"/>
    <mergeCell ref="A60:A61"/>
    <mergeCell ref="B60:B61"/>
    <mergeCell ref="C60:C61"/>
    <mergeCell ref="D60:D61"/>
    <mergeCell ref="B91:C91"/>
    <mergeCell ref="B87:C87"/>
    <mergeCell ref="H2:I2"/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48:A50"/>
    <mergeCell ref="B48:B50"/>
    <mergeCell ref="C48:C50"/>
    <mergeCell ref="A7:A8"/>
    <mergeCell ref="B7:B8"/>
    <mergeCell ref="C7:C8"/>
    <mergeCell ref="D7:D8"/>
    <mergeCell ref="A10:A14"/>
    <mergeCell ref="B10:B14"/>
    <mergeCell ref="C10:C14"/>
    <mergeCell ref="D10:D14"/>
    <mergeCell ref="A16:A18"/>
    <mergeCell ref="B16:B18"/>
    <mergeCell ref="C16:C18"/>
    <mergeCell ref="D16:D18"/>
    <mergeCell ref="A19:A23"/>
    <mergeCell ref="B19:B23"/>
    <mergeCell ref="C19:C23"/>
    <mergeCell ref="D19:D23"/>
    <mergeCell ref="A25:A26"/>
    <mergeCell ref="B25:B26"/>
    <mergeCell ref="C25:C26"/>
    <mergeCell ref="D25:D26"/>
    <mergeCell ref="A32:A34"/>
    <mergeCell ref="B32:B34"/>
    <mergeCell ref="C32:C34"/>
    <mergeCell ref="D32:D34"/>
    <mergeCell ref="A35:A37"/>
    <mergeCell ref="B35:B37"/>
    <mergeCell ref="C35:C37"/>
    <mergeCell ref="D35:D37"/>
    <mergeCell ref="A38:A39"/>
    <mergeCell ref="B38:B39"/>
    <mergeCell ref="C38:C39"/>
    <mergeCell ref="D38:D39"/>
    <mergeCell ref="A41:A45"/>
    <mergeCell ref="B41:B45"/>
    <mergeCell ref="C41:C45"/>
    <mergeCell ref="D41:D45"/>
    <mergeCell ref="A73:A74"/>
    <mergeCell ref="B73:B74"/>
    <mergeCell ref="C73:C74"/>
    <mergeCell ref="D73:D74"/>
    <mergeCell ref="D48:D50"/>
    <mergeCell ref="A55:A57"/>
    <mergeCell ref="B55:B57"/>
    <mergeCell ref="C55:C57"/>
    <mergeCell ref="D55:D57"/>
  </mergeCells>
  <conditionalFormatting sqref="A3">
    <cfRule type="duplicateValues" dxfId="15" priority="138"/>
  </conditionalFormatting>
  <conditionalFormatting sqref="C3">
    <cfRule type="duplicateValues" dxfId="14" priority="137"/>
  </conditionalFormatting>
  <conditionalFormatting sqref="H3:I3">
    <cfRule type="duplicateValues" dxfId="13" priority="135"/>
  </conditionalFormatting>
  <conditionalFormatting sqref="A1">
    <cfRule type="duplicateValues" dxfId="12" priority="134"/>
  </conditionalFormatting>
  <conditionalFormatting sqref="E3">
    <cfRule type="duplicateValues" dxfId="11" priority="133"/>
  </conditionalFormatting>
  <conditionalFormatting sqref="G3">
    <cfRule type="duplicateValues" dxfId="10" priority="132"/>
  </conditionalFormatting>
  <conditionalFormatting sqref="G85">
    <cfRule type="cellIs" dxfId="9" priority="19" operator="lessThan">
      <formula>0</formula>
    </cfRule>
  </conditionalFormatting>
  <conditionalFormatting sqref="D3">
    <cfRule type="duplicateValues" dxfId="8" priority="139"/>
  </conditionalFormatting>
  <pageMargins left="0.39370078740157483" right="0" top="0.74803149606299213" bottom="0" header="0.31496062992125984" footer="0.31496062992125984"/>
  <pageSetup scale="7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146"/>
  <sheetViews>
    <sheetView view="pageBreakPreview" zoomScaleSheetLayoutView="100" workbookViewId="0">
      <selection activeCell="C107" sqref="C107:C110"/>
    </sheetView>
  </sheetViews>
  <sheetFormatPr defaultRowHeight="20.25"/>
  <cols>
    <col min="1" max="2" width="11.7109375" style="202" customWidth="1"/>
    <col min="3" max="3" width="40.28515625" style="205" customWidth="1"/>
    <col min="4" max="4" width="37.42578125" style="205" customWidth="1"/>
    <col min="5" max="5" width="15.140625" style="205" customWidth="1"/>
    <col min="6" max="6" width="15.85546875" style="202" customWidth="1"/>
    <col min="7" max="7" width="10.85546875" style="202" customWidth="1"/>
    <col min="8" max="8" width="17.140625" style="202" customWidth="1"/>
    <col min="9" max="9" width="9.140625" style="199"/>
    <col min="10" max="10" width="12.28515625" style="199" bestFit="1" customWidth="1"/>
    <col min="11" max="11" width="9.140625" style="199"/>
    <col min="12" max="12" width="10.7109375" style="199" bestFit="1" customWidth="1"/>
    <col min="13" max="13" width="12.28515625" style="199" bestFit="1" customWidth="1"/>
    <col min="14" max="16384" width="9.140625" style="199"/>
  </cols>
  <sheetData>
    <row r="1" spans="1:13" ht="54.75" customHeight="1">
      <c r="A1" s="350" t="s">
        <v>751</v>
      </c>
      <c r="B1" s="351"/>
      <c r="C1" s="351"/>
      <c r="D1" s="351"/>
      <c r="E1" s="351"/>
      <c r="F1" s="351"/>
      <c r="G1" s="351"/>
      <c r="H1" s="351"/>
    </row>
    <row r="2" spans="1:13">
      <c r="A2" s="196"/>
      <c r="B2" s="197"/>
      <c r="C2" s="197"/>
      <c r="D2" s="197"/>
      <c r="E2" s="197"/>
      <c r="F2" s="197"/>
      <c r="G2" s="197"/>
      <c r="H2" s="198" t="s">
        <v>750</v>
      </c>
    </row>
    <row r="3" spans="1:13" ht="40.5" customHeight="1">
      <c r="A3" s="352" t="s">
        <v>92</v>
      </c>
      <c r="B3" s="353" t="s">
        <v>849</v>
      </c>
      <c r="C3" s="352" t="s">
        <v>621</v>
      </c>
      <c r="D3" s="352" t="s">
        <v>850</v>
      </c>
      <c r="E3" s="352" t="s">
        <v>627</v>
      </c>
      <c r="F3" s="352" t="s">
        <v>851</v>
      </c>
      <c r="G3" s="352" t="s">
        <v>625</v>
      </c>
      <c r="H3" s="352" t="s">
        <v>852</v>
      </c>
    </row>
    <row r="4" spans="1:13" ht="54.75" customHeight="1">
      <c r="A4" s="352"/>
      <c r="B4" s="354"/>
      <c r="C4" s="352"/>
      <c r="D4" s="352"/>
      <c r="E4" s="352"/>
      <c r="F4" s="352"/>
      <c r="G4" s="352"/>
      <c r="H4" s="352"/>
    </row>
    <row r="5" spans="1:13" s="214" customFormat="1" ht="30">
      <c r="A5" s="355">
        <v>1</v>
      </c>
      <c r="B5" s="355" t="s">
        <v>720</v>
      </c>
      <c r="C5" s="355" t="s">
        <v>646</v>
      </c>
      <c r="D5" s="212" t="s">
        <v>762</v>
      </c>
      <c r="E5" s="213" t="s">
        <v>636</v>
      </c>
      <c r="F5" s="213">
        <v>1</v>
      </c>
      <c r="G5" s="213" t="s">
        <v>662</v>
      </c>
      <c r="H5" s="221">
        <v>1.4</v>
      </c>
      <c r="J5" s="214">
        <v>6038000</v>
      </c>
      <c r="L5" s="214">
        <v>170000</v>
      </c>
      <c r="M5" s="214">
        <f>+L5*3</f>
        <v>510000</v>
      </c>
    </row>
    <row r="6" spans="1:13" s="214" customFormat="1" ht="30">
      <c r="A6" s="356"/>
      <c r="B6" s="356"/>
      <c r="C6" s="356" t="s">
        <v>646</v>
      </c>
      <c r="D6" s="212" t="s">
        <v>702</v>
      </c>
      <c r="E6" s="213" t="s">
        <v>636</v>
      </c>
      <c r="F6" s="213">
        <v>1</v>
      </c>
      <c r="G6" s="213" t="s">
        <v>661</v>
      </c>
      <c r="H6" s="221">
        <v>2.6</v>
      </c>
    </row>
    <row r="7" spans="1:13" s="214" customFormat="1" ht="30">
      <c r="A7" s="356"/>
      <c r="B7" s="356"/>
      <c r="C7" s="356" t="s">
        <v>646</v>
      </c>
      <c r="D7" s="212" t="s">
        <v>666</v>
      </c>
      <c r="E7" s="213" t="s">
        <v>636</v>
      </c>
      <c r="F7" s="213">
        <v>1</v>
      </c>
      <c r="G7" s="213" t="s">
        <v>632</v>
      </c>
      <c r="H7" s="221">
        <v>1.7</v>
      </c>
    </row>
    <row r="8" spans="1:13" s="214" customFormat="1">
      <c r="A8" s="356"/>
      <c r="B8" s="356"/>
      <c r="C8" s="356" t="s">
        <v>646</v>
      </c>
      <c r="D8" s="212" t="s">
        <v>655</v>
      </c>
      <c r="E8" s="213" t="s">
        <v>726</v>
      </c>
      <c r="F8" s="213">
        <v>1</v>
      </c>
      <c r="G8" s="213" t="s">
        <v>632</v>
      </c>
      <c r="H8" s="221">
        <v>1.7</v>
      </c>
    </row>
    <row r="9" spans="1:13" s="214" customFormat="1">
      <c r="A9" s="357"/>
      <c r="B9" s="357"/>
      <c r="C9" s="357" t="s">
        <v>646</v>
      </c>
      <c r="D9" s="212" t="s">
        <v>656</v>
      </c>
      <c r="E9" s="213" t="s">
        <v>636</v>
      </c>
      <c r="F9" s="213">
        <v>1</v>
      </c>
      <c r="G9" s="213" t="s">
        <v>632</v>
      </c>
      <c r="H9" s="221">
        <v>1.7</v>
      </c>
    </row>
    <row r="10" spans="1:13" s="214" customFormat="1">
      <c r="A10" s="355">
        <v>2</v>
      </c>
      <c r="B10" s="355" t="s">
        <v>709</v>
      </c>
      <c r="C10" s="355" t="s">
        <v>668</v>
      </c>
      <c r="D10" s="212" t="s">
        <v>763</v>
      </c>
      <c r="E10" s="213" t="s">
        <v>636</v>
      </c>
      <c r="F10" s="213">
        <v>1</v>
      </c>
      <c r="G10" s="213" t="s">
        <v>633</v>
      </c>
      <c r="H10" s="221">
        <v>1</v>
      </c>
    </row>
    <row r="11" spans="1:13" s="214" customFormat="1" ht="30">
      <c r="A11" s="356"/>
      <c r="B11" s="356" t="s">
        <v>709</v>
      </c>
      <c r="C11" s="356" t="s">
        <v>668</v>
      </c>
      <c r="D11" s="212" t="s">
        <v>764</v>
      </c>
      <c r="E11" s="213" t="s">
        <v>636</v>
      </c>
      <c r="F11" s="213">
        <v>1</v>
      </c>
      <c r="G11" s="213" t="s">
        <v>667</v>
      </c>
      <c r="H11" s="221">
        <v>1</v>
      </c>
    </row>
    <row r="12" spans="1:13" s="214" customFormat="1" ht="30">
      <c r="A12" s="357"/>
      <c r="B12" s="357" t="s">
        <v>709</v>
      </c>
      <c r="C12" s="357" t="s">
        <v>668</v>
      </c>
      <c r="D12" s="212" t="s">
        <v>765</v>
      </c>
      <c r="E12" s="213" t="s">
        <v>636</v>
      </c>
      <c r="F12" s="213">
        <v>1</v>
      </c>
      <c r="G12" s="213" t="s">
        <v>632</v>
      </c>
      <c r="H12" s="221">
        <v>1.7</v>
      </c>
    </row>
    <row r="13" spans="1:13" s="214" customFormat="1">
      <c r="A13" s="355">
        <v>3</v>
      </c>
      <c r="B13" s="355" t="s">
        <v>711</v>
      </c>
      <c r="C13" s="355" t="s">
        <v>645</v>
      </c>
      <c r="D13" s="212" t="s">
        <v>766</v>
      </c>
      <c r="E13" s="213" t="s">
        <v>636</v>
      </c>
      <c r="F13" s="213">
        <v>1</v>
      </c>
      <c r="G13" s="213" t="s">
        <v>801</v>
      </c>
      <c r="H13" s="221">
        <v>1.2</v>
      </c>
    </row>
    <row r="14" spans="1:13" s="214" customFormat="1">
      <c r="A14" s="357"/>
      <c r="B14" s="356" t="s">
        <v>711</v>
      </c>
      <c r="C14" s="357" t="s">
        <v>645</v>
      </c>
      <c r="D14" s="212" t="s">
        <v>654</v>
      </c>
      <c r="E14" s="213" t="s">
        <v>636</v>
      </c>
      <c r="F14" s="213">
        <v>1</v>
      </c>
      <c r="G14" s="213" t="s">
        <v>663</v>
      </c>
      <c r="H14" s="221">
        <v>1</v>
      </c>
    </row>
    <row r="15" spans="1:13" s="214" customFormat="1" ht="30">
      <c r="A15" s="216">
        <v>4</v>
      </c>
      <c r="B15" s="216" t="s">
        <v>738</v>
      </c>
      <c r="C15" s="212" t="s">
        <v>752</v>
      </c>
      <c r="D15" s="212" t="s">
        <v>767</v>
      </c>
      <c r="E15" s="213" t="s">
        <v>726</v>
      </c>
      <c r="F15" s="213">
        <v>1</v>
      </c>
      <c r="G15" s="213" t="s">
        <v>634</v>
      </c>
      <c r="H15" s="221">
        <v>3.5</v>
      </c>
    </row>
    <row r="16" spans="1:13" s="214" customFormat="1">
      <c r="A16" s="355">
        <v>5</v>
      </c>
      <c r="B16" s="355" t="s">
        <v>710</v>
      </c>
      <c r="C16" s="355" t="s">
        <v>644</v>
      </c>
      <c r="D16" s="212" t="s">
        <v>768</v>
      </c>
      <c r="E16" s="213" t="s">
        <v>726</v>
      </c>
      <c r="F16" s="213">
        <v>1</v>
      </c>
      <c r="G16" s="213" t="s">
        <v>632</v>
      </c>
      <c r="H16" s="221">
        <v>1.7</v>
      </c>
    </row>
    <row r="17" spans="1:8" s="214" customFormat="1">
      <c r="A17" s="356"/>
      <c r="B17" s="356" t="s">
        <v>710</v>
      </c>
      <c r="C17" s="356" t="s">
        <v>644</v>
      </c>
      <c r="D17" s="212" t="s">
        <v>680</v>
      </c>
      <c r="E17" s="213" t="s">
        <v>637</v>
      </c>
      <c r="F17" s="213">
        <v>1</v>
      </c>
      <c r="G17" s="213" t="s">
        <v>632</v>
      </c>
      <c r="H17" s="221">
        <v>1.7</v>
      </c>
    </row>
    <row r="18" spans="1:8" s="214" customFormat="1">
      <c r="A18" s="356"/>
      <c r="B18" s="356" t="s">
        <v>710</v>
      </c>
      <c r="C18" s="356" t="s">
        <v>644</v>
      </c>
      <c r="D18" s="212" t="s">
        <v>635</v>
      </c>
      <c r="E18" s="213" t="s">
        <v>636</v>
      </c>
      <c r="F18" s="213">
        <v>1</v>
      </c>
      <c r="G18" s="213" t="s">
        <v>633</v>
      </c>
      <c r="H18" s="221">
        <v>0.9</v>
      </c>
    </row>
    <row r="19" spans="1:8" s="214" customFormat="1">
      <c r="A19" s="356"/>
      <c r="B19" s="356" t="s">
        <v>710</v>
      </c>
      <c r="C19" s="356" t="s">
        <v>644</v>
      </c>
      <c r="D19" s="212" t="s">
        <v>652</v>
      </c>
      <c r="E19" s="213" t="s">
        <v>726</v>
      </c>
      <c r="F19" s="213">
        <v>1</v>
      </c>
      <c r="G19" s="213" t="s">
        <v>632</v>
      </c>
      <c r="H19" s="221">
        <v>1.7</v>
      </c>
    </row>
    <row r="20" spans="1:8" s="214" customFormat="1" ht="30">
      <c r="A20" s="357"/>
      <c r="B20" s="357" t="s">
        <v>710</v>
      </c>
      <c r="C20" s="357" t="s">
        <v>644</v>
      </c>
      <c r="D20" s="212" t="s">
        <v>769</v>
      </c>
      <c r="E20" s="213" t="s">
        <v>636</v>
      </c>
      <c r="F20" s="213">
        <v>1</v>
      </c>
      <c r="G20" s="213" t="s">
        <v>632</v>
      </c>
      <c r="H20" s="221">
        <v>1.7</v>
      </c>
    </row>
    <row r="21" spans="1:8" s="214" customFormat="1" ht="30">
      <c r="A21" s="213">
        <v>6</v>
      </c>
      <c r="B21" s="213" t="s">
        <v>719</v>
      </c>
      <c r="C21" s="212" t="s">
        <v>670</v>
      </c>
      <c r="D21" s="212" t="s">
        <v>635</v>
      </c>
      <c r="E21" s="213" t="s">
        <v>636</v>
      </c>
      <c r="F21" s="213">
        <v>1</v>
      </c>
      <c r="G21" s="213" t="s">
        <v>632</v>
      </c>
      <c r="H21" s="221">
        <v>1.7</v>
      </c>
    </row>
    <row r="22" spans="1:8" s="214" customFormat="1" ht="30">
      <c r="A22" s="216">
        <v>7</v>
      </c>
      <c r="B22" s="216" t="s">
        <v>804</v>
      </c>
      <c r="C22" s="212" t="s">
        <v>753</v>
      </c>
      <c r="D22" s="212" t="s">
        <v>770</v>
      </c>
      <c r="E22" s="213" t="s">
        <v>636</v>
      </c>
      <c r="F22" s="213">
        <v>1</v>
      </c>
      <c r="G22" s="213" t="s">
        <v>802</v>
      </c>
      <c r="H22" s="221">
        <v>3</v>
      </c>
    </row>
    <row r="23" spans="1:8" s="214" customFormat="1">
      <c r="A23" s="355">
        <v>8</v>
      </c>
      <c r="B23" s="355" t="s">
        <v>716</v>
      </c>
      <c r="C23" s="355" t="s">
        <v>649</v>
      </c>
      <c r="D23" s="212" t="s">
        <v>659</v>
      </c>
      <c r="E23" s="213" t="s">
        <v>636</v>
      </c>
      <c r="F23" s="213">
        <v>1</v>
      </c>
      <c r="G23" s="213" t="s">
        <v>632</v>
      </c>
      <c r="H23" s="221">
        <v>1.7</v>
      </c>
    </row>
    <row r="24" spans="1:8" s="214" customFormat="1">
      <c r="A24" s="356"/>
      <c r="B24" s="356" t="s">
        <v>716</v>
      </c>
      <c r="C24" s="356" t="s">
        <v>649</v>
      </c>
      <c r="D24" s="212" t="s">
        <v>674</v>
      </c>
      <c r="E24" s="213" t="s">
        <v>636</v>
      </c>
      <c r="F24" s="213">
        <v>1</v>
      </c>
      <c r="G24" s="213" t="s">
        <v>684</v>
      </c>
      <c r="H24" s="221">
        <v>1.7</v>
      </c>
    </row>
    <row r="25" spans="1:8" s="214" customFormat="1">
      <c r="A25" s="357"/>
      <c r="B25" s="357" t="s">
        <v>716</v>
      </c>
      <c r="C25" s="357" t="s">
        <v>649</v>
      </c>
      <c r="D25" s="212" t="s">
        <v>696</v>
      </c>
      <c r="E25" s="213" t="s">
        <v>636</v>
      </c>
      <c r="F25" s="213">
        <v>1</v>
      </c>
      <c r="G25" s="213" t="s">
        <v>633</v>
      </c>
      <c r="H25" s="221">
        <v>1</v>
      </c>
    </row>
    <row r="26" spans="1:8" s="214" customFormat="1">
      <c r="A26" s="355">
        <v>9</v>
      </c>
      <c r="B26" s="355" t="s">
        <v>710</v>
      </c>
      <c r="C26" s="355" t="s">
        <v>648</v>
      </c>
      <c r="D26" s="212" t="s">
        <v>771</v>
      </c>
      <c r="E26" s="213" t="s">
        <v>726</v>
      </c>
      <c r="F26" s="213">
        <v>1</v>
      </c>
      <c r="G26" s="213" t="s">
        <v>661</v>
      </c>
      <c r="H26" s="221">
        <v>2.6</v>
      </c>
    </row>
    <row r="27" spans="1:8" s="214" customFormat="1">
      <c r="A27" s="356"/>
      <c r="B27" s="356" t="s">
        <v>710</v>
      </c>
      <c r="C27" s="356" t="s">
        <v>648</v>
      </c>
      <c r="D27" s="212" t="s">
        <v>772</v>
      </c>
      <c r="E27" s="213" t="s">
        <v>636</v>
      </c>
      <c r="F27" s="213">
        <v>1</v>
      </c>
      <c r="G27" s="213" t="s">
        <v>683</v>
      </c>
      <c r="H27" s="221">
        <v>1</v>
      </c>
    </row>
    <row r="28" spans="1:8" s="214" customFormat="1">
      <c r="A28" s="356"/>
      <c r="B28" s="356" t="s">
        <v>710</v>
      </c>
      <c r="C28" s="356" t="s">
        <v>648</v>
      </c>
      <c r="D28" s="212" t="s">
        <v>812</v>
      </c>
      <c r="E28" s="213" t="s">
        <v>636</v>
      </c>
      <c r="F28" s="213">
        <v>1</v>
      </c>
      <c r="G28" s="213" t="s">
        <v>632</v>
      </c>
      <c r="H28" s="221">
        <v>1.7</v>
      </c>
    </row>
    <row r="29" spans="1:8" s="214" customFormat="1">
      <c r="A29" s="356"/>
      <c r="B29" s="356" t="s">
        <v>710</v>
      </c>
      <c r="C29" s="356" t="s">
        <v>648</v>
      </c>
      <c r="D29" s="212" t="s">
        <v>773</v>
      </c>
      <c r="E29" s="213" t="s">
        <v>726</v>
      </c>
      <c r="F29" s="213">
        <v>1</v>
      </c>
      <c r="G29" s="213" t="s">
        <v>661</v>
      </c>
      <c r="H29" s="221">
        <v>2.6</v>
      </c>
    </row>
    <row r="30" spans="1:8" s="214" customFormat="1">
      <c r="A30" s="356"/>
      <c r="B30" s="356" t="s">
        <v>710</v>
      </c>
      <c r="C30" s="356" t="s">
        <v>648</v>
      </c>
      <c r="D30" s="212" t="s">
        <v>652</v>
      </c>
      <c r="E30" s="213" t="s">
        <v>726</v>
      </c>
      <c r="F30" s="213">
        <v>1</v>
      </c>
      <c r="G30" s="213" t="s">
        <v>661</v>
      </c>
      <c r="H30" s="221">
        <v>2.6</v>
      </c>
    </row>
    <row r="31" spans="1:8" s="214" customFormat="1">
      <c r="A31" s="357"/>
      <c r="B31" s="357" t="s">
        <v>710</v>
      </c>
      <c r="C31" s="357" t="s">
        <v>648</v>
      </c>
      <c r="D31" s="212" t="s">
        <v>652</v>
      </c>
      <c r="E31" s="213" t="s">
        <v>726</v>
      </c>
      <c r="F31" s="213">
        <v>1</v>
      </c>
      <c r="G31" s="213" t="s">
        <v>661</v>
      </c>
      <c r="H31" s="221">
        <v>2.6</v>
      </c>
    </row>
    <row r="32" spans="1:8" s="214" customFormat="1" ht="30">
      <c r="A32" s="355">
        <v>10</v>
      </c>
      <c r="B32" s="355" t="s">
        <v>714</v>
      </c>
      <c r="C32" s="355" t="s">
        <v>647</v>
      </c>
      <c r="D32" s="212" t="s">
        <v>774</v>
      </c>
      <c r="E32" s="213" t="s">
        <v>637</v>
      </c>
      <c r="F32" s="213">
        <v>1</v>
      </c>
      <c r="G32" s="213" t="s">
        <v>634</v>
      </c>
      <c r="H32" s="221">
        <v>3.5</v>
      </c>
    </row>
    <row r="33" spans="1:8" s="214" customFormat="1">
      <c r="A33" s="356"/>
      <c r="B33" s="356" t="s">
        <v>714</v>
      </c>
      <c r="C33" s="356" t="s">
        <v>647</v>
      </c>
      <c r="D33" s="212" t="s">
        <v>680</v>
      </c>
      <c r="E33" s="213" t="s">
        <v>637</v>
      </c>
      <c r="F33" s="213">
        <v>1</v>
      </c>
      <c r="G33" s="213" t="s">
        <v>632</v>
      </c>
      <c r="H33" s="221">
        <v>1.7</v>
      </c>
    </row>
    <row r="34" spans="1:8" s="214" customFormat="1">
      <c r="A34" s="356"/>
      <c r="B34" s="356" t="s">
        <v>714</v>
      </c>
      <c r="C34" s="356" t="s">
        <v>647</v>
      </c>
      <c r="D34" s="212" t="s">
        <v>775</v>
      </c>
      <c r="E34" s="213" t="s">
        <v>636</v>
      </c>
      <c r="F34" s="213">
        <v>1</v>
      </c>
      <c r="G34" s="213" t="s">
        <v>634</v>
      </c>
      <c r="H34" s="221">
        <v>3.5</v>
      </c>
    </row>
    <row r="35" spans="1:8" s="214" customFormat="1">
      <c r="A35" s="356"/>
      <c r="B35" s="356" t="s">
        <v>714</v>
      </c>
      <c r="C35" s="356" t="s">
        <v>647</v>
      </c>
      <c r="D35" s="212" t="s">
        <v>776</v>
      </c>
      <c r="E35" s="213" t="s">
        <v>637</v>
      </c>
      <c r="F35" s="213">
        <v>1</v>
      </c>
      <c r="G35" s="213" t="s">
        <v>632</v>
      </c>
      <c r="H35" s="221">
        <v>1.7</v>
      </c>
    </row>
    <row r="36" spans="1:8" s="214" customFormat="1">
      <c r="A36" s="356"/>
      <c r="B36" s="356" t="s">
        <v>714</v>
      </c>
      <c r="C36" s="356" t="s">
        <v>647</v>
      </c>
      <c r="D36" s="212" t="s">
        <v>777</v>
      </c>
      <c r="E36" s="213" t="s">
        <v>637</v>
      </c>
      <c r="F36" s="213">
        <v>1</v>
      </c>
      <c r="G36" s="213" t="s">
        <v>634</v>
      </c>
      <c r="H36" s="221">
        <v>3.5</v>
      </c>
    </row>
    <row r="37" spans="1:8" s="214" customFormat="1">
      <c r="A37" s="356"/>
      <c r="B37" s="356" t="s">
        <v>714</v>
      </c>
      <c r="C37" s="356" t="s">
        <v>647</v>
      </c>
      <c r="D37" s="212" t="s">
        <v>778</v>
      </c>
      <c r="E37" s="213" t="s">
        <v>637</v>
      </c>
      <c r="F37" s="213">
        <v>1</v>
      </c>
      <c r="G37" s="213" t="s">
        <v>634</v>
      </c>
      <c r="H37" s="221">
        <v>3.5</v>
      </c>
    </row>
    <row r="38" spans="1:8" s="214" customFormat="1">
      <c r="A38" s="356"/>
      <c r="B38" s="356" t="s">
        <v>714</v>
      </c>
      <c r="C38" s="356" t="s">
        <v>647</v>
      </c>
      <c r="D38" s="212" t="s">
        <v>779</v>
      </c>
      <c r="E38" s="213" t="s">
        <v>637</v>
      </c>
      <c r="F38" s="213">
        <v>1</v>
      </c>
      <c r="G38" s="213" t="s">
        <v>634</v>
      </c>
      <c r="H38" s="221">
        <v>3.5</v>
      </c>
    </row>
    <row r="39" spans="1:8" s="214" customFormat="1" ht="45">
      <c r="A39" s="357"/>
      <c r="B39" s="357" t="s">
        <v>714</v>
      </c>
      <c r="C39" s="357" t="s">
        <v>647</v>
      </c>
      <c r="D39" s="212" t="s">
        <v>657</v>
      </c>
      <c r="E39" s="213" t="s">
        <v>636</v>
      </c>
      <c r="F39" s="213">
        <v>1</v>
      </c>
      <c r="G39" s="213" t="s">
        <v>632</v>
      </c>
      <c r="H39" s="221">
        <v>1.7</v>
      </c>
    </row>
    <row r="40" spans="1:8" s="214" customFormat="1" ht="30">
      <c r="A40" s="212">
        <v>11</v>
      </c>
      <c r="B40" s="212" t="s">
        <v>712</v>
      </c>
      <c r="C40" s="212" t="s">
        <v>541</v>
      </c>
      <c r="D40" s="212" t="s">
        <v>635</v>
      </c>
      <c r="E40" s="213" t="s">
        <v>636</v>
      </c>
      <c r="F40" s="213">
        <v>1</v>
      </c>
      <c r="G40" s="213" t="s">
        <v>632</v>
      </c>
      <c r="H40" s="221">
        <v>1.7</v>
      </c>
    </row>
    <row r="41" spans="1:8" s="214" customFormat="1" ht="30">
      <c r="A41" s="212">
        <v>12</v>
      </c>
      <c r="B41" s="212" t="s">
        <v>805</v>
      </c>
      <c r="C41" s="212" t="s">
        <v>754</v>
      </c>
      <c r="D41" s="212" t="s">
        <v>780</v>
      </c>
      <c r="E41" s="213" t="s">
        <v>636</v>
      </c>
      <c r="F41" s="213">
        <v>1</v>
      </c>
      <c r="G41" s="213" t="s">
        <v>632</v>
      </c>
      <c r="H41" s="221">
        <v>1.7</v>
      </c>
    </row>
    <row r="42" spans="1:8" s="214" customFormat="1" ht="30">
      <c r="A42" s="212">
        <v>13</v>
      </c>
      <c r="B42" s="212" t="s">
        <v>728</v>
      </c>
      <c r="C42" s="212" t="s">
        <v>544</v>
      </c>
      <c r="D42" s="212" t="s">
        <v>781</v>
      </c>
      <c r="E42" s="213" t="s">
        <v>636</v>
      </c>
      <c r="F42" s="213">
        <v>1</v>
      </c>
      <c r="G42" s="213" t="s">
        <v>632</v>
      </c>
      <c r="H42" s="221">
        <v>1.7</v>
      </c>
    </row>
    <row r="43" spans="1:8" s="214" customFormat="1">
      <c r="A43" s="358">
        <v>14</v>
      </c>
      <c r="B43" s="358" t="s">
        <v>806</v>
      </c>
      <c r="C43" s="358" t="s">
        <v>572</v>
      </c>
      <c r="D43" s="212" t="s">
        <v>658</v>
      </c>
      <c r="E43" s="213" t="s">
        <v>636</v>
      </c>
      <c r="F43" s="213">
        <v>1</v>
      </c>
      <c r="G43" s="213" t="s">
        <v>632</v>
      </c>
      <c r="H43" s="221">
        <v>1.7</v>
      </c>
    </row>
    <row r="44" spans="1:8" s="214" customFormat="1">
      <c r="A44" s="359"/>
      <c r="B44" s="359" t="s">
        <v>806</v>
      </c>
      <c r="C44" s="359" t="s">
        <v>572</v>
      </c>
      <c r="D44" s="212" t="s">
        <v>676</v>
      </c>
      <c r="E44" s="213" t="s">
        <v>636</v>
      </c>
      <c r="F44" s="213">
        <v>1</v>
      </c>
      <c r="G44" s="213" t="s">
        <v>661</v>
      </c>
      <c r="H44" s="221">
        <v>2.6</v>
      </c>
    </row>
    <row r="45" spans="1:8" s="214" customFormat="1">
      <c r="A45" s="360"/>
      <c r="B45" s="360" t="s">
        <v>806</v>
      </c>
      <c r="C45" s="360" t="s">
        <v>572</v>
      </c>
      <c r="D45" s="212" t="s">
        <v>635</v>
      </c>
      <c r="E45" s="213" t="s">
        <v>636</v>
      </c>
      <c r="F45" s="213">
        <v>1</v>
      </c>
      <c r="G45" s="213" t="s">
        <v>632</v>
      </c>
      <c r="H45" s="221">
        <v>1.7</v>
      </c>
    </row>
    <row r="46" spans="1:8" s="214" customFormat="1" ht="30">
      <c r="A46" s="361">
        <v>15</v>
      </c>
      <c r="B46" s="364" t="s">
        <v>216</v>
      </c>
      <c r="C46" s="364" t="s">
        <v>629</v>
      </c>
      <c r="D46" s="212" t="s">
        <v>782</v>
      </c>
      <c r="E46" s="213" t="s">
        <v>636</v>
      </c>
      <c r="F46" s="213">
        <v>1</v>
      </c>
      <c r="G46" s="213" t="s">
        <v>634</v>
      </c>
      <c r="H46" s="221">
        <v>3.5</v>
      </c>
    </row>
    <row r="47" spans="1:8" s="214" customFormat="1">
      <c r="A47" s="362"/>
      <c r="B47" s="365" t="s">
        <v>216</v>
      </c>
      <c r="C47" s="365" t="s">
        <v>629</v>
      </c>
      <c r="D47" s="212" t="s">
        <v>697</v>
      </c>
      <c r="E47" s="213" t="s">
        <v>636</v>
      </c>
      <c r="F47" s="213">
        <v>1</v>
      </c>
      <c r="G47" s="213" t="s">
        <v>632</v>
      </c>
      <c r="H47" s="221">
        <v>1.7</v>
      </c>
    </row>
    <row r="48" spans="1:8" s="214" customFormat="1" ht="45">
      <c r="A48" s="362"/>
      <c r="B48" s="365" t="s">
        <v>216</v>
      </c>
      <c r="C48" s="365" t="s">
        <v>629</v>
      </c>
      <c r="D48" s="212" t="s">
        <v>657</v>
      </c>
      <c r="E48" s="213" t="s">
        <v>636</v>
      </c>
      <c r="F48" s="213">
        <v>1</v>
      </c>
      <c r="G48" s="213" t="s">
        <v>661</v>
      </c>
      <c r="H48" s="221">
        <v>2.6</v>
      </c>
    </row>
    <row r="49" spans="1:8" s="214" customFormat="1">
      <c r="A49" s="362"/>
      <c r="B49" s="365" t="s">
        <v>216</v>
      </c>
      <c r="C49" s="365" t="s">
        <v>629</v>
      </c>
      <c r="D49" s="212" t="s">
        <v>638</v>
      </c>
      <c r="E49" s="213" t="s">
        <v>636</v>
      </c>
      <c r="F49" s="213">
        <v>1</v>
      </c>
      <c r="G49" s="213" t="s">
        <v>634</v>
      </c>
      <c r="H49" s="221">
        <v>3.5</v>
      </c>
    </row>
    <row r="50" spans="1:8" s="214" customFormat="1">
      <c r="A50" s="363"/>
      <c r="B50" s="366" t="s">
        <v>216</v>
      </c>
      <c r="C50" s="366" t="s">
        <v>629</v>
      </c>
      <c r="D50" s="212" t="s">
        <v>639</v>
      </c>
      <c r="E50" s="213" t="s">
        <v>636</v>
      </c>
      <c r="F50" s="213">
        <v>1</v>
      </c>
      <c r="G50" s="213" t="s">
        <v>634</v>
      </c>
      <c r="H50" s="221">
        <v>3.5</v>
      </c>
    </row>
    <row r="51" spans="1:8" s="214" customFormat="1" ht="30">
      <c r="A51" s="212">
        <v>16</v>
      </c>
      <c r="B51" s="212" t="s">
        <v>216</v>
      </c>
      <c r="C51" s="212" t="s">
        <v>672</v>
      </c>
      <c r="D51" s="212" t="s">
        <v>635</v>
      </c>
      <c r="E51" s="213" t="s">
        <v>636</v>
      </c>
      <c r="F51" s="213">
        <v>1</v>
      </c>
      <c r="G51" s="213" t="s">
        <v>632</v>
      </c>
      <c r="H51" s="221">
        <v>1.7</v>
      </c>
    </row>
    <row r="52" spans="1:8" s="214" customFormat="1" ht="30">
      <c r="A52" s="212">
        <v>17</v>
      </c>
      <c r="B52" s="212" t="s">
        <v>709</v>
      </c>
      <c r="C52" s="212" t="s">
        <v>755</v>
      </c>
      <c r="D52" s="212" t="s">
        <v>783</v>
      </c>
      <c r="E52" s="213" t="s">
        <v>637</v>
      </c>
      <c r="F52" s="213">
        <v>1</v>
      </c>
      <c r="G52" s="213" t="s">
        <v>634</v>
      </c>
      <c r="H52" s="221">
        <v>3.5</v>
      </c>
    </row>
    <row r="53" spans="1:8" s="214" customFormat="1" ht="30">
      <c r="A53" s="212">
        <v>18</v>
      </c>
      <c r="B53" s="212" t="s">
        <v>713</v>
      </c>
      <c r="C53" s="212" t="s">
        <v>688</v>
      </c>
      <c r="D53" s="212" t="s">
        <v>641</v>
      </c>
      <c r="E53" s="213" t="s">
        <v>637</v>
      </c>
      <c r="F53" s="213">
        <v>1</v>
      </c>
      <c r="G53" s="213" t="s">
        <v>634</v>
      </c>
      <c r="H53" s="221">
        <v>3.5</v>
      </c>
    </row>
    <row r="54" spans="1:8" s="214" customFormat="1">
      <c r="A54" s="358">
        <v>19</v>
      </c>
      <c r="B54" s="358" t="s">
        <v>716</v>
      </c>
      <c r="C54" s="358" t="s">
        <v>725</v>
      </c>
      <c r="D54" s="212" t="s">
        <v>651</v>
      </c>
      <c r="E54" s="213" t="s">
        <v>636</v>
      </c>
      <c r="F54" s="213">
        <v>1</v>
      </c>
      <c r="G54" s="213" t="s">
        <v>632</v>
      </c>
      <c r="H54" s="221">
        <v>1.7</v>
      </c>
    </row>
    <row r="55" spans="1:8" s="214" customFormat="1">
      <c r="A55" s="359"/>
      <c r="B55" s="359" t="s">
        <v>716</v>
      </c>
      <c r="C55" s="359" t="s">
        <v>725</v>
      </c>
      <c r="D55" s="212" t="s">
        <v>635</v>
      </c>
      <c r="E55" s="213" t="s">
        <v>636</v>
      </c>
      <c r="F55" s="213">
        <v>1</v>
      </c>
      <c r="G55" s="213" t="s">
        <v>632</v>
      </c>
      <c r="H55" s="221">
        <v>1.7</v>
      </c>
    </row>
    <row r="56" spans="1:8" s="214" customFormat="1">
      <c r="A56" s="360"/>
      <c r="B56" s="360" t="s">
        <v>716</v>
      </c>
      <c r="C56" s="360" t="s">
        <v>725</v>
      </c>
      <c r="D56" s="212" t="s">
        <v>658</v>
      </c>
      <c r="E56" s="213" t="s">
        <v>636</v>
      </c>
      <c r="F56" s="213">
        <v>1</v>
      </c>
      <c r="G56" s="213" t="s">
        <v>632</v>
      </c>
      <c r="H56" s="221">
        <v>1</v>
      </c>
    </row>
    <row r="57" spans="1:8" s="214" customFormat="1" ht="30">
      <c r="A57" s="212">
        <v>20</v>
      </c>
      <c r="B57" s="212" t="s">
        <v>807</v>
      </c>
      <c r="C57" s="212" t="s">
        <v>757</v>
      </c>
      <c r="D57" s="212" t="s">
        <v>784</v>
      </c>
      <c r="E57" s="213" t="s">
        <v>636</v>
      </c>
      <c r="F57" s="213">
        <v>1</v>
      </c>
      <c r="G57" s="213" t="s">
        <v>634</v>
      </c>
      <c r="H57" s="221">
        <v>3.5</v>
      </c>
    </row>
    <row r="58" spans="1:8" s="214" customFormat="1" ht="33.75" customHeight="1">
      <c r="A58" s="212">
        <v>21</v>
      </c>
      <c r="B58" s="212" t="s">
        <v>710</v>
      </c>
      <c r="C58" s="212" t="s">
        <v>521</v>
      </c>
      <c r="D58" s="212" t="s">
        <v>785</v>
      </c>
      <c r="E58" s="213" t="s">
        <v>636</v>
      </c>
      <c r="F58" s="213">
        <v>1</v>
      </c>
      <c r="G58" s="213" t="s">
        <v>632</v>
      </c>
      <c r="H58" s="221">
        <v>1.3</v>
      </c>
    </row>
    <row r="59" spans="1:8" s="214" customFormat="1" ht="30">
      <c r="A59" s="217">
        <v>22</v>
      </c>
      <c r="B59" s="217" t="s">
        <v>710</v>
      </c>
      <c r="C59" s="212" t="s">
        <v>673</v>
      </c>
      <c r="D59" s="212" t="s">
        <v>653</v>
      </c>
      <c r="E59" s="213" t="s">
        <v>636</v>
      </c>
      <c r="F59" s="213">
        <v>1</v>
      </c>
      <c r="G59" s="213" t="s">
        <v>632</v>
      </c>
      <c r="H59" s="221">
        <v>1.3</v>
      </c>
    </row>
    <row r="60" spans="1:8" s="214" customFormat="1">
      <c r="A60" s="361">
        <v>23</v>
      </c>
      <c r="B60" s="364" t="s">
        <v>707</v>
      </c>
      <c r="C60" s="364" t="s">
        <v>650</v>
      </c>
      <c r="D60" s="212" t="s">
        <v>682</v>
      </c>
      <c r="E60" s="213" t="s">
        <v>636</v>
      </c>
      <c r="F60" s="213">
        <v>1</v>
      </c>
      <c r="G60" s="213" t="s">
        <v>634</v>
      </c>
      <c r="H60" s="221">
        <v>3.5</v>
      </c>
    </row>
    <row r="61" spans="1:8" s="214" customFormat="1">
      <c r="A61" s="362"/>
      <c r="B61" s="365" t="s">
        <v>707</v>
      </c>
      <c r="C61" s="365" t="s">
        <v>650</v>
      </c>
      <c r="D61" s="212" t="s">
        <v>682</v>
      </c>
      <c r="E61" s="213" t="s">
        <v>636</v>
      </c>
      <c r="F61" s="213">
        <v>1</v>
      </c>
      <c r="G61" s="213" t="s">
        <v>634</v>
      </c>
      <c r="H61" s="221">
        <v>3.5</v>
      </c>
    </row>
    <row r="62" spans="1:8" s="214" customFormat="1">
      <c r="A62" s="362"/>
      <c r="B62" s="365" t="s">
        <v>707</v>
      </c>
      <c r="C62" s="365" t="s">
        <v>650</v>
      </c>
      <c r="D62" s="212" t="s">
        <v>700</v>
      </c>
      <c r="E62" s="213" t="s">
        <v>636</v>
      </c>
      <c r="F62" s="213">
        <v>1</v>
      </c>
      <c r="G62" s="213" t="s">
        <v>633</v>
      </c>
      <c r="H62" s="221">
        <v>1</v>
      </c>
    </row>
    <row r="63" spans="1:8" s="214" customFormat="1">
      <c r="A63" s="362"/>
      <c r="B63" s="365" t="s">
        <v>707</v>
      </c>
      <c r="C63" s="365" t="s">
        <v>650</v>
      </c>
      <c r="D63" s="212" t="s">
        <v>701</v>
      </c>
      <c r="E63" s="213" t="s">
        <v>637</v>
      </c>
      <c r="F63" s="213">
        <v>1</v>
      </c>
      <c r="G63" s="213" t="s">
        <v>704</v>
      </c>
      <c r="H63" s="221">
        <v>4</v>
      </c>
    </row>
    <row r="64" spans="1:8" s="214" customFormat="1">
      <c r="A64" s="363"/>
      <c r="B64" s="366" t="s">
        <v>707</v>
      </c>
      <c r="C64" s="366" t="s">
        <v>650</v>
      </c>
      <c r="D64" s="212" t="s">
        <v>681</v>
      </c>
      <c r="E64" s="213" t="s">
        <v>636</v>
      </c>
      <c r="F64" s="213">
        <v>1</v>
      </c>
      <c r="G64" s="213" t="s">
        <v>634</v>
      </c>
      <c r="H64" s="221">
        <v>3.5</v>
      </c>
    </row>
    <row r="65" spans="1:8" s="214" customFormat="1" ht="30">
      <c r="A65" s="217">
        <v>24</v>
      </c>
      <c r="B65" s="217" t="s">
        <v>706</v>
      </c>
      <c r="C65" s="212" t="s">
        <v>665</v>
      </c>
      <c r="D65" s="212" t="s">
        <v>635</v>
      </c>
      <c r="E65" s="213" t="s">
        <v>636</v>
      </c>
      <c r="F65" s="213">
        <v>1</v>
      </c>
      <c r="G65" s="213" t="s">
        <v>632</v>
      </c>
      <c r="H65" s="221">
        <v>1.2</v>
      </c>
    </row>
    <row r="66" spans="1:8" s="214" customFormat="1" ht="30">
      <c r="A66" s="217">
        <v>25</v>
      </c>
      <c r="B66" s="217" t="s">
        <v>809</v>
      </c>
      <c r="C66" s="212" t="s">
        <v>756</v>
      </c>
      <c r="D66" s="212" t="s">
        <v>786</v>
      </c>
      <c r="E66" s="213" t="s">
        <v>636</v>
      </c>
      <c r="F66" s="213">
        <v>1</v>
      </c>
      <c r="G66" s="213" t="s">
        <v>633</v>
      </c>
      <c r="H66" s="221">
        <v>1</v>
      </c>
    </row>
    <row r="67" spans="1:8" s="214" customFormat="1" ht="30">
      <c r="A67" s="217">
        <v>26</v>
      </c>
      <c r="B67" s="217" t="s">
        <v>715</v>
      </c>
      <c r="C67" s="212" t="s">
        <v>664</v>
      </c>
      <c r="D67" s="212" t="s">
        <v>660</v>
      </c>
      <c r="E67" s="213" t="s">
        <v>636</v>
      </c>
      <c r="F67" s="213">
        <v>1</v>
      </c>
      <c r="G67" s="213" t="s">
        <v>632</v>
      </c>
      <c r="H67" s="221">
        <v>1</v>
      </c>
    </row>
    <row r="68" spans="1:8" s="214" customFormat="1" ht="30">
      <c r="A68" s="217">
        <v>27</v>
      </c>
      <c r="B68" s="217" t="s">
        <v>810</v>
      </c>
      <c r="C68" s="212" t="s">
        <v>758</v>
      </c>
      <c r="D68" s="212" t="s">
        <v>675</v>
      </c>
      <c r="E68" s="213" t="s">
        <v>637</v>
      </c>
      <c r="F68" s="213">
        <v>1</v>
      </c>
      <c r="G68" s="213" t="s">
        <v>633</v>
      </c>
      <c r="H68" s="221">
        <v>1</v>
      </c>
    </row>
    <row r="69" spans="1:8" s="214" customFormat="1">
      <c r="A69" s="361">
        <v>28</v>
      </c>
      <c r="B69" s="364" t="s">
        <v>715</v>
      </c>
      <c r="C69" s="364" t="s">
        <v>526</v>
      </c>
      <c r="D69" s="212" t="s">
        <v>695</v>
      </c>
      <c r="E69" s="213" t="s">
        <v>636</v>
      </c>
      <c r="F69" s="213">
        <v>1</v>
      </c>
      <c r="G69" s="213" t="s">
        <v>633</v>
      </c>
      <c r="H69" s="221">
        <v>1</v>
      </c>
    </row>
    <row r="70" spans="1:8" s="214" customFormat="1">
      <c r="A70" s="363"/>
      <c r="B70" s="366" t="s">
        <v>715</v>
      </c>
      <c r="C70" s="366" t="s">
        <v>526</v>
      </c>
      <c r="D70" s="212" t="s">
        <v>787</v>
      </c>
      <c r="E70" s="213" t="s">
        <v>636</v>
      </c>
      <c r="F70" s="213">
        <v>1</v>
      </c>
      <c r="G70" s="213" t="s">
        <v>634</v>
      </c>
      <c r="H70" s="221">
        <v>3.5</v>
      </c>
    </row>
    <row r="71" spans="1:8" s="214" customFormat="1">
      <c r="A71" s="361">
        <v>29</v>
      </c>
      <c r="B71" s="364" t="s">
        <v>717</v>
      </c>
      <c r="C71" s="364" t="s">
        <v>671</v>
      </c>
      <c r="D71" s="212" t="s">
        <v>677</v>
      </c>
      <c r="E71" s="213" t="s">
        <v>636</v>
      </c>
      <c r="F71" s="213">
        <v>1</v>
      </c>
      <c r="G71" s="213" t="s">
        <v>667</v>
      </c>
      <c r="H71" s="221">
        <v>1</v>
      </c>
    </row>
    <row r="72" spans="1:8" s="214" customFormat="1" ht="30">
      <c r="A72" s="362"/>
      <c r="B72" s="365" t="s">
        <v>717</v>
      </c>
      <c r="C72" s="365" t="s">
        <v>671</v>
      </c>
      <c r="D72" s="212" t="s">
        <v>678</v>
      </c>
      <c r="E72" s="213" t="s">
        <v>636</v>
      </c>
      <c r="F72" s="213">
        <v>1</v>
      </c>
      <c r="G72" s="213" t="s">
        <v>667</v>
      </c>
      <c r="H72" s="221">
        <v>1</v>
      </c>
    </row>
    <row r="73" spans="1:8" s="214" customFormat="1">
      <c r="A73" s="363"/>
      <c r="B73" s="366" t="s">
        <v>717</v>
      </c>
      <c r="C73" s="366" t="s">
        <v>671</v>
      </c>
      <c r="D73" s="212" t="s">
        <v>679</v>
      </c>
      <c r="E73" s="213" t="s">
        <v>636</v>
      </c>
      <c r="F73" s="213">
        <v>1</v>
      </c>
      <c r="G73" s="213" t="s">
        <v>632</v>
      </c>
      <c r="H73" s="221">
        <v>1.7</v>
      </c>
    </row>
    <row r="74" spans="1:8" s="214" customFormat="1">
      <c r="A74" s="361">
        <v>30</v>
      </c>
      <c r="B74" s="364" t="s">
        <v>708</v>
      </c>
      <c r="C74" s="364" t="s">
        <v>669</v>
      </c>
      <c r="D74" s="212" t="s">
        <v>675</v>
      </c>
      <c r="E74" s="213" t="s">
        <v>637</v>
      </c>
      <c r="F74" s="213">
        <v>1</v>
      </c>
      <c r="G74" s="213" t="s">
        <v>634</v>
      </c>
      <c r="H74" s="221">
        <v>3.5</v>
      </c>
    </row>
    <row r="75" spans="1:8" s="214" customFormat="1">
      <c r="A75" s="363"/>
      <c r="B75" s="366" t="s">
        <v>708</v>
      </c>
      <c r="C75" s="366" t="s">
        <v>669</v>
      </c>
      <c r="D75" s="212" t="s">
        <v>635</v>
      </c>
      <c r="E75" s="213" t="s">
        <v>636</v>
      </c>
      <c r="F75" s="213">
        <v>1</v>
      </c>
      <c r="G75" s="213" t="s">
        <v>634</v>
      </c>
      <c r="H75" s="221">
        <v>3.5</v>
      </c>
    </row>
    <row r="76" spans="1:8" s="214" customFormat="1">
      <c r="A76" s="361">
        <v>31</v>
      </c>
      <c r="B76" s="364" t="s">
        <v>722</v>
      </c>
      <c r="C76" s="364" t="s">
        <v>568</v>
      </c>
      <c r="D76" s="212" t="s">
        <v>635</v>
      </c>
      <c r="E76" s="213" t="s">
        <v>636</v>
      </c>
      <c r="F76" s="213">
        <v>1</v>
      </c>
      <c r="G76" s="213" t="s">
        <v>632</v>
      </c>
      <c r="H76" s="221">
        <v>1.7</v>
      </c>
    </row>
    <row r="77" spans="1:8" s="214" customFormat="1" ht="30">
      <c r="A77" s="363"/>
      <c r="B77" s="366" t="s">
        <v>722</v>
      </c>
      <c r="C77" s="366" t="s">
        <v>568</v>
      </c>
      <c r="D77" s="212" t="s">
        <v>699</v>
      </c>
      <c r="E77" s="213" t="s">
        <v>636</v>
      </c>
      <c r="F77" s="213">
        <v>1</v>
      </c>
      <c r="G77" s="213" t="s">
        <v>667</v>
      </c>
      <c r="H77" s="221">
        <v>1</v>
      </c>
    </row>
    <row r="78" spans="1:8" s="214" customFormat="1">
      <c r="A78" s="361">
        <v>32</v>
      </c>
      <c r="B78" s="364" t="s">
        <v>686</v>
      </c>
      <c r="C78" s="364" t="s">
        <v>692</v>
      </c>
      <c r="D78" s="212" t="s">
        <v>41</v>
      </c>
      <c r="E78" s="213" t="s">
        <v>637</v>
      </c>
      <c r="F78" s="213">
        <v>1</v>
      </c>
      <c r="G78" s="213" t="s">
        <v>634</v>
      </c>
      <c r="H78" s="221">
        <v>3.5</v>
      </c>
    </row>
    <row r="79" spans="1:8" s="214" customFormat="1">
      <c r="A79" s="362"/>
      <c r="B79" s="365" t="s">
        <v>686</v>
      </c>
      <c r="C79" s="365" t="s">
        <v>692</v>
      </c>
      <c r="D79" s="212" t="s">
        <v>41</v>
      </c>
      <c r="E79" s="213" t="s">
        <v>637</v>
      </c>
      <c r="F79" s="213">
        <v>1</v>
      </c>
      <c r="G79" s="213" t="s">
        <v>634</v>
      </c>
      <c r="H79" s="221">
        <v>3.5</v>
      </c>
    </row>
    <row r="80" spans="1:8" s="214" customFormat="1">
      <c r="A80" s="362"/>
      <c r="B80" s="365" t="s">
        <v>686</v>
      </c>
      <c r="C80" s="365" t="s">
        <v>692</v>
      </c>
      <c r="D80" s="212" t="s">
        <v>41</v>
      </c>
      <c r="E80" s="213" t="s">
        <v>637</v>
      </c>
      <c r="F80" s="213">
        <v>1</v>
      </c>
      <c r="G80" s="213" t="s">
        <v>634</v>
      </c>
      <c r="H80" s="221">
        <v>3.5</v>
      </c>
    </row>
    <row r="81" spans="1:8" s="214" customFormat="1">
      <c r="A81" s="362"/>
      <c r="B81" s="365" t="s">
        <v>686</v>
      </c>
      <c r="C81" s="365" t="s">
        <v>692</v>
      </c>
      <c r="D81" s="212" t="s">
        <v>41</v>
      </c>
      <c r="E81" s="213" t="s">
        <v>637</v>
      </c>
      <c r="F81" s="213">
        <v>1</v>
      </c>
      <c r="G81" s="213" t="s">
        <v>634</v>
      </c>
      <c r="H81" s="221">
        <v>3.5</v>
      </c>
    </row>
    <row r="82" spans="1:8" s="214" customFormat="1">
      <c r="A82" s="363"/>
      <c r="B82" s="366" t="s">
        <v>686</v>
      </c>
      <c r="C82" s="366" t="s">
        <v>692</v>
      </c>
      <c r="D82" s="212" t="s">
        <v>41</v>
      </c>
      <c r="E82" s="213" t="s">
        <v>637</v>
      </c>
      <c r="F82" s="213">
        <v>1</v>
      </c>
      <c r="G82" s="213" t="s">
        <v>634</v>
      </c>
      <c r="H82" s="221">
        <v>3.5</v>
      </c>
    </row>
    <row r="83" spans="1:8" s="214" customFormat="1">
      <c r="A83" s="212">
        <v>33</v>
      </c>
      <c r="B83" s="212" t="s">
        <v>705</v>
      </c>
      <c r="C83" s="212" t="s">
        <v>578</v>
      </c>
      <c r="D83" s="212" t="s">
        <v>788</v>
      </c>
      <c r="E83" s="213" t="s">
        <v>636</v>
      </c>
      <c r="F83" s="213">
        <v>1</v>
      </c>
      <c r="G83" s="213" t="s">
        <v>632</v>
      </c>
      <c r="H83" s="221">
        <v>1.2</v>
      </c>
    </row>
    <row r="84" spans="1:8" s="214" customFormat="1" ht="60">
      <c r="A84" s="212">
        <v>34</v>
      </c>
      <c r="B84" s="212" t="s">
        <v>721</v>
      </c>
      <c r="C84" s="212" t="s">
        <v>547</v>
      </c>
      <c r="D84" s="212" t="s">
        <v>675</v>
      </c>
      <c r="E84" s="213" t="s">
        <v>636</v>
      </c>
      <c r="F84" s="213">
        <v>1</v>
      </c>
      <c r="G84" s="213" t="s">
        <v>632</v>
      </c>
      <c r="H84" s="221">
        <v>1.7</v>
      </c>
    </row>
    <row r="85" spans="1:8" s="214" customFormat="1">
      <c r="A85" s="361">
        <v>35</v>
      </c>
      <c r="B85" s="364" t="s">
        <v>724</v>
      </c>
      <c r="C85" s="364" t="s">
        <v>759</v>
      </c>
      <c r="D85" s="212" t="s">
        <v>789</v>
      </c>
      <c r="E85" s="213" t="s">
        <v>636</v>
      </c>
      <c r="F85" s="213">
        <v>1</v>
      </c>
      <c r="G85" s="213" t="s">
        <v>633</v>
      </c>
      <c r="H85" s="221">
        <v>1</v>
      </c>
    </row>
    <row r="86" spans="1:8" s="214" customFormat="1">
      <c r="A86" s="363"/>
      <c r="B86" s="366" t="s">
        <v>724</v>
      </c>
      <c r="C86" s="366" t="s">
        <v>759</v>
      </c>
      <c r="D86" s="212" t="s">
        <v>790</v>
      </c>
      <c r="E86" s="213" t="s">
        <v>636</v>
      </c>
      <c r="F86" s="213">
        <v>1</v>
      </c>
      <c r="G86" s="213" t="s">
        <v>633</v>
      </c>
      <c r="H86" s="221">
        <v>1</v>
      </c>
    </row>
    <row r="87" spans="1:8" s="214" customFormat="1">
      <c r="A87" s="212">
        <v>36</v>
      </c>
      <c r="B87" s="212" t="s">
        <v>720</v>
      </c>
      <c r="C87" s="212" t="s">
        <v>575</v>
      </c>
      <c r="D87" s="212" t="s">
        <v>791</v>
      </c>
      <c r="E87" s="213" t="s">
        <v>636</v>
      </c>
      <c r="F87" s="213">
        <v>1</v>
      </c>
      <c r="G87" s="213" t="s">
        <v>634</v>
      </c>
      <c r="H87" s="221">
        <v>3.5</v>
      </c>
    </row>
    <row r="88" spans="1:8" s="214" customFormat="1" ht="30">
      <c r="A88" s="212">
        <v>37</v>
      </c>
      <c r="B88" s="212" t="s">
        <v>714</v>
      </c>
      <c r="C88" s="212" t="s">
        <v>566</v>
      </c>
      <c r="D88" s="212" t="s">
        <v>635</v>
      </c>
      <c r="E88" s="213" t="s">
        <v>636</v>
      </c>
      <c r="F88" s="213">
        <v>1</v>
      </c>
      <c r="G88" s="213" t="s">
        <v>633</v>
      </c>
      <c r="H88" s="221">
        <v>1</v>
      </c>
    </row>
    <row r="89" spans="1:8" s="214" customFormat="1">
      <c r="A89" s="212">
        <v>38</v>
      </c>
      <c r="B89" s="212" t="s">
        <v>718</v>
      </c>
      <c r="C89" s="212" t="s">
        <v>808</v>
      </c>
      <c r="D89" s="212" t="s">
        <v>792</v>
      </c>
      <c r="E89" s="213" t="s">
        <v>637</v>
      </c>
      <c r="F89" s="213">
        <v>1</v>
      </c>
      <c r="G89" s="213" t="s">
        <v>634</v>
      </c>
      <c r="H89" s="221">
        <v>1</v>
      </c>
    </row>
    <row r="90" spans="1:8" s="214" customFormat="1" ht="30">
      <c r="A90" s="217">
        <v>39</v>
      </c>
      <c r="B90" s="217" t="s">
        <v>686</v>
      </c>
      <c r="C90" s="212" t="s">
        <v>570</v>
      </c>
      <c r="D90" s="212" t="s">
        <v>772</v>
      </c>
      <c r="E90" s="213" t="s">
        <v>636</v>
      </c>
      <c r="F90" s="213">
        <v>1</v>
      </c>
      <c r="G90" s="213" t="s">
        <v>633</v>
      </c>
      <c r="H90" s="221">
        <v>1</v>
      </c>
    </row>
    <row r="91" spans="1:8" s="215" customFormat="1" ht="18.75">
      <c r="A91" s="361">
        <v>40</v>
      </c>
      <c r="B91" s="364" t="s">
        <v>686</v>
      </c>
      <c r="C91" s="364" t="s">
        <v>760</v>
      </c>
      <c r="D91" s="212" t="s">
        <v>793</v>
      </c>
      <c r="E91" s="213" t="s">
        <v>636</v>
      </c>
      <c r="F91" s="213">
        <v>1</v>
      </c>
      <c r="G91" s="213" t="s">
        <v>632</v>
      </c>
      <c r="H91" s="221">
        <v>2.9</v>
      </c>
    </row>
    <row r="92" spans="1:8" s="215" customFormat="1" ht="18.75">
      <c r="A92" s="363"/>
      <c r="B92" s="366" t="s">
        <v>686</v>
      </c>
      <c r="C92" s="366" t="s">
        <v>760</v>
      </c>
      <c r="D92" s="212" t="s">
        <v>794</v>
      </c>
      <c r="E92" s="213" t="s">
        <v>636</v>
      </c>
      <c r="F92" s="213">
        <v>1</v>
      </c>
      <c r="G92" s="213" t="s">
        <v>634</v>
      </c>
      <c r="H92" s="221">
        <v>2.9</v>
      </c>
    </row>
    <row r="93" spans="1:8" s="215" customFormat="1" ht="18.75">
      <c r="A93" s="361">
        <v>41</v>
      </c>
      <c r="B93" s="364" t="s">
        <v>707</v>
      </c>
      <c r="C93" s="364" t="s">
        <v>643</v>
      </c>
      <c r="D93" s="212" t="s">
        <v>795</v>
      </c>
      <c r="E93" s="213" t="s">
        <v>637</v>
      </c>
      <c r="F93" s="213">
        <v>1</v>
      </c>
      <c r="G93" s="213" t="s">
        <v>634</v>
      </c>
      <c r="H93" s="221">
        <v>3.5</v>
      </c>
    </row>
    <row r="94" spans="1:8" s="215" customFormat="1" ht="18.75">
      <c r="A94" s="362"/>
      <c r="B94" s="365" t="s">
        <v>707</v>
      </c>
      <c r="C94" s="365" t="s">
        <v>643</v>
      </c>
      <c r="D94" s="212" t="s">
        <v>795</v>
      </c>
      <c r="E94" s="213" t="s">
        <v>637</v>
      </c>
      <c r="F94" s="213">
        <v>1</v>
      </c>
      <c r="G94" s="213" t="s">
        <v>634</v>
      </c>
      <c r="H94" s="221">
        <v>3.5</v>
      </c>
    </row>
    <row r="95" spans="1:8" s="215" customFormat="1" ht="18.75">
      <c r="A95" s="362"/>
      <c r="B95" s="365" t="s">
        <v>707</v>
      </c>
      <c r="C95" s="365" t="s">
        <v>643</v>
      </c>
      <c r="D95" s="212" t="s">
        <v>795</v>
      </c>
      <c r="E95" s="213" t="s">
        <v>637</v>
      </c>
      <c r="F95" s="213">
        <v>1</v>
      </c>
      <c r="G95" s="213" t="s">
        <v>634</v>
      </c>
      <c r="H95" s="221">
        <v>3.5</v>
      </c>
    </row>
    <row r="96" spans="1:8" s="215" customFormat="1" ht="18.75">
      <c r="A96" s="362"/>
      <c r="B96" s="365" t="s">
        <v>707</v>
      </c>
      <c r="C96" s="365" t="s">
        <v>643</v>
      </c>
      <c r="D96" s="212" t="s">
        <v>796</v>
      </c>
      <c r="E96" s="213" t="s">
        <v>636</v>
      </c>
      <c r="F96" s="213">
        <v>1</v>
      </c>
      <c r="G96" s="213" t="s">
        <v>634</v>
      </c>
      <c r="H96" s="221">
        <v>3.5</v>
      </c>
    </row>
    <row r="97" spans="1:8" s="215" customFormat="1" ht="18.75">
      <c r="A97" s="363"/>
      <c r="B97" s="366" t="s">
        <v>707</v>
      </c>
      <c r="C97" s="366" t="s">
        <v>643</v>
      </c>
      <c r="D97" s="212" t="s">
        <v>795</v>
      </c>
      <c r="E97" s="213" t="s">
        <v>637</v>
      </c>
      <c r="F97" s="213">
        <v>1</v>
      </c>
      <c r="G97" s="213" t="s">
        <v>634</v>
      </c>
      <c r="H97" s="221">
        <v>3.5</v>
      </c>
    </row>
    <row r="98" spans="1:8" s="215" customFormat="1" ht="30">
      <c r="A98" s="217">
        <v>42</v>
      </c>
      <c r="B98" s="217" t="s">
        <v>811</v>
      </c>
      <c r="C98" s="212" t="s">
        <v>561</v>
      </c>
      <c r="D98" s="212" t="s">
        <v>635</v>
      </c>
      <c r="E98" s="213" t="s">
        <v>636</v>
      </c>
      <c r="F98" s="213">
        <v>1</v>
      </c>
      <c r="G98" s="213" t="s">
        <v>632</v>
      </c>
      <c r="H98" s="221">
        <v>1.7</v>
      </c>
    </row>
    <row r="99" spans="1:8" s="215" customFormat="1" ht="18.75">
      <c r="A99" s="361">
        <v>43</v>
      </c>
      <c r="B99" s="364" t="s">
        <v>728</v>
      </c>
      <c r="C99" s="364" t="s">
        <v>761</v>
      </c>
      <c r="D99" s="212" t="s">
        <v>797</v>
      </c>
      <c r="E99" s="213" t="s">
        <v>636</v>
      </c>
      <c r="F99" s="213">
        <v>1</v>
      </c>
      <c r="G99" s="213" t="s">
        <v>803</v>
      </c>
      <c r="H99" s="221">
        <v>1</v>
      </c>
    </row>
    <row r="100" spans="1:8" s="215" customFormat="1" ht="18.75">
      <c r="A100" s="362"/>
      <c r="B100" s="365" t="s">
        <v>728</v>
      </c>
      <c r="C100" s="365" t="s">
        <v>761</v>
      </c>
      <c r="D100" s="212" t="s">
        <v>798</v>
      </c>
      <c r="E100" s="213" t="s">
        <v>636</v>
      </c>
      <c r="F100" s="213">
        <v>1</v>
      </c>
      <c r="G100" s="213" t="s">
        <v>633</v>
      </c>
      <c r="H100" s="221">
        <v>1</v>
      </c>
    </row>
    <row r="101" spans="1:8" s="215" customFormat="1" ht="18.75">
      <c r="A101" s="363"/>
      <c r="B101" s="366" t="s">
        <v>728</v>
      </c>
      <c r="C101" s="366" t="s">
        <v>761</v>
      </c>
      <c r="D101" s="212" t="s">
        <v>799</v>
      </c>
      <c r="E101" s="213" t="s">
        <v>636</v>
      </c>
      <c r="F101" s="213">
        <v>1</v>
      </c>
      <c r="G101" s="213" t="s">
        <v>803</v>
      </c>
      <c r="H101" s="221">
        <v>1</v>
      </c>
    </row>
    <row r="102" spans="1:8" s="215" customFormat="1" ht="30">
      <c r="A102" s="217">
        <v>44</v>
      </c>
      <c r="B102" s="217" t="s">
        <v>723</v>
      </c>
      <c r="C102" s="212" t="s">
        <v>546</v>
      </c>
      <c r="D102" s="212" t="s">
        <v>675</v>
      </c>
      <c r="E102" s="213" t="s">
        <v>636</v>
      </c>
      <c r="F102" s="213">
        <v>1</v>
      </c>
      <c r="G102" s="213" t="s">
        <v>632</v>
      </c>
      <c r="H102" s="221">
        <v>2</v>
      </c>
    </row>
    <row r="103" spans="1:8" s="215" customFormat="1" ht="30">
      <c r="A103" s="211">
        <v>45</v>
      </c>
      <c r="B103" s="211" t="s">
        <v>738</v>
      </c>
      <c r="C103" s="212" t="s">
        <v>690</v>
      </c>
      <c r="D103" s="212" t="s">
        <v>800</v>
      </c>
      <c r="E103" s="213" t="s">
        <v>637</v>
      </c>
      <c r="F103" s="213">
        <v>1</v>
      </c>
      <c r="G103" s="213" t="s">
        <v>634</v>
      </c>
      <c r="H103" s="221">
        <v>1.7</v>
      </c>
    </row>
    <row r="104" spans="1:8" s="215" customFormat="1" ht="30">
      <c r="A104" s="211">
        <v>46</v>
      </c>
      <c r="B104" s="211" t="s">
        <v>710</v>
      </c>
      <c r="C104" s="212" t="s">
        <v>691</v>
      </c>
      <c r="D104" s="212" t="s">
        <v>698</v>
      </c>
      <c r="E104" s="213" t="s">
        <v>636</v>
      </c>
      <c r="F104" s="213">
        <v>1</v>
      </c>
      <c r="G104" s="213" t="s">
        <v>703</v>
      </c>
      <c r="H104" s="221">
        <v>1</v>
      </c>
    </row>
    <row r="105" spans="1:8" s="215" customFormat="1" ht="45">
      <c r="A105" s="361">
        <v>47</v>
      </c>
      <c r="B105" s="364" t="s">
        <v>707</v>
      </c>
      <c r="C105" s="364" t="s">
        <v>689</v>
      </c>
      <c r="D105" s="212" t="s">
        <v>693</v>
      </c>
      <c r="E105" s="213" t="s">
        <v>636</v>
      </c>
      <c r="F105" s="213">
        <v>1</v>
      </c>
      <c r="G105" s="213" t="s">
        <v>632</v>
      </c>
      <c r="H105" s="221">
        <v>1.7</v>
      </c>
    </row>
    <row r="106" spans="1:8" s="215" customFormat="1" ht="18.75">
      <c r="A106" s="363"/>
      <c r="B106" s="366" t="s">
        <v>707</v>
      </c>
      <c r="C106" s="366" t="s">
        <v>689</v>
      </c>
      <c r="D106" s="212" t="s">
        <v>694</v>
      </c>
      <c r="E106" s="213" t="s">
        <v>637</v>
      </c>
      <c r="F106" s="213">
        <v>1</v>
      </c>
      <c r="G106" s="213" t="s">
        <v>632</v>
      </c>
      <c r="H106" s="221">
        <v>1.7</v>
      </c>
    </row>
    <row r="107" spans="1:8" s="207" customFormat="1" ht="30">
      <c r="A107" s="217">
        <v>48</v>
      </c>
      <c r="B107" s="217" t="s">
        <v>738</v>
      </c>
      <c r="C107" s="212" t="s">
        <v>813</v>
      </c>
      <c r="D107" s="212" t="s">
        <v>835</v>
      </c>
      <c r="E107" s="213" t="s">
        <v>733</v>
      </c>
      <c r="F107" s="213">
        <v>10</v>
      </c>
      <c r="G107" s="213">
        <v>1</v>
      </c>
      <c r="H107" s="221">
        <v>2</v>
      </c>
    </row>
    <row r="108" spans="1:8" s="215" customFormat="1" ht="30">
      <c r="A108" s="217">
        <v>49</v>
      </c>
      <c r="B108" s="217" t="s">
        <v>738</v>
      </c>
      <c r="C108" s="212" t="s">
        <v>814</v>
      </c>
      <c r="D108" s="212" t="s">
        <v>836</v>
      </c>
      <c r="E108" s="213" t="s">
        <v>637</v>
      </c>
      <c r="F108" s="213">
        <v>4</v>
      </c>
      <c r="G108" s="213">
        <v>1</v>
      </c>
      <c r="H108" s="221">
        <v>2</v>
      </c>
    </row>
    <row r="109" spans="1:8" s="207" customFormat="1" ht="30">
      <c r="A109" s="217">
        <v>50</v>
      </c>
      <c r="B109" s="217" t="s">
        <v>729</v>
      </c>
      <c r="C109" s="212" t="s">
        <v>815</v>
      </c>
      <c r="D109" s="212" t="s">
        <v>731</v>
      </c>
      <c r="E109" s="213" t="s">
        <v>733</v>
      </c>
      <c r="F109" s="213">
        <v>2</v>
      </c>
      <c r="G109" s="213">
        <v>1</v>
      </c>
      <c r="H109" s="221">
        <v>2</v>
      </c>
    </row>
    <row r="110" spans="1:8" s="207" customFormat="1" ht="30">
      <c r="A110" s="217">
        <v>51</v>
      </c>
      <c r="B110" s="217" t="s">
        <v>707</v>
      </c>
      <c r="C110" s="212" t="s">
        <v>816</v>
      </c>
      <c r="D110" s="212" t="s">
        <v>732</v>
      </c>
      <c r="E110" s="213" t="s">
        <v>637</v>
      </c>
      <c r="F110" s="213">
        <v>2</v>
      </c>
      <c r="G110" s="213">
        <v>1</v>
      </c>
      <c r="H110" s="221">
        <v>2</v>
      </c>
    </row>
    <row r="111" spans="1:8" s="207" customFormat="1" ht="18.75">
      <c r="A111" s="217">
        <v>52</v>
      </c>
      <c r="B111" s="217" t="s">
        <v>720</v>
      </c>
      <c r="C111" s="212" t="s">
        <v>817</v>
      </c>
      <c r="D111" s="212" t="s">
        <v>41</v>
      </c>
      <c r="E111" s="213" t="s">
        <v>637</v>
      </c>
      <c r="F111" s="213">
        <v>10</v>
      </c>
      <c r="G111" s="213">
        <v>1</v>
      </c>
      <c r="H111" s="221">
        <v>2</v>
      </c>
    </row>
    <row r="112" spans="1:8" s="207" customFormat="1" ht="30">
      <c r="A112" s="217">
        <v>53</v>
      </c>
      <c r="B112" s="217" t="s">
        <v>728</v>
      </c>
      <c r="C112" s="212" t="s">
        <v>727</v>
      </c>
      <c r="D112" s="212" t="s">
        <v>837</v>
      </c>
      <c r="E112" s="213" t="s">
        <v>733</v>
      </c>
      <c r="F112" s="213">
        <v>6</v>
      </c>
      <c r="G112" s="213">
        <v>1</v>
      </c>
      <c r="H112" s="221">
        <v>2</v>
      </c>
    </row>
    <row r="113" spans="1:8" s="207" customFormat="1" ht="30">
      <c r="A113" s="217">
        <v>54</v>
      </c>
      <c r="B113" s="217" t="s">
        <v>729</v>
      </c>
      <c r="C113" s="212" t="s">
        <v>818</v>
      </c>
      <c r="D113" s="212" t="s">
        <v>730</v>
      </c>
      <c r="E113" s="213" t="s">
        <v>637</v>
      </c>
      <c r="F113" s="213">
        <v>2</v>
      </c>
      <c r="G113" s="213">
        <v>1</v>
      </c>
      <c r="H113" s="221">
        <v>2</v>
      </c>
    </row>
    <row r="114" spans="1:8" s="207" customFormat="1" ht="30">
      <c r="A114" s="217">
        <v>55</v>
      </c>
      <c r="B114" s="217" t="s">
        <v>729</v>
      </c>
      <c r="C114" s="212" t="s">
        <v>819</v>
      </c>
      <c r="D114" s="212" t="s">
        <v>731</v>
      </c>
      <c r="E114" s="213" t="s">
        <v>733</v>
      </c>
      <c r="F114" s="213">
        <v>4</v>
      </c>
      <c r="G114" s="213">
        <v>1</v>
      </c>
      <c r="H114" s="221">
        <v>2</v>
      </c>
    </row>
    <row r="115" spans="1:8" s="207" customFormat="1" ht="30">
      <c r="A115" s="217">
        <v>56</v>
      </c>
      <c r="B115" s="217" t="s">
        <v>729</v>
      </c>
      <c r="C115" s="212" t="s">
        <v>820</v>
      </c>
      <c r="D115" s="212" t="s">
        <v>838</v>
      </c>
      <c r="E115" s="213" t="s">
        <v>637</v>
      </c>
      <c r="F115" s="213">
        <v>1</v>
      </c>
      <c r="G115" s="213">
        <v>1</v>
      </c>
      <c r="H115" s="221">
        <v>2</v>
      </c>
    </row>
    <row r="116" spans="1:8" s="207" customFormat="1" ht="30">
      <c r="A116" s="217">
        <v>57</v>
      </c>
      <c r="B116" s="217" t="s">
        <v>735</v>
      </c>
      <c r="C116" s="212" t="s">
        <v>734</v>
      </c>
      <c r="D116" s="212" t="s">
        <v>736</v>
      </c>
      <c r="E116" s="213" t="s">
        <v>636</v>
      </c>
      <c r="F116" s="213">
        <v>3</v>
      </c>
      <c r="G116" s="213">
        <v>1</v>
      </c>
      <c r="H116" s="221">
        <v>2</v>
      </c>
    </row>
    <row r="117" spans="1:8" s="207" customFormat="1" ht="18.75">
      <c r="A117" s="217">
        <v>58</v>
      </c>
      <c r="B117" s="217" t="s">
        <v>720</v>
      </c>
      <c r="C117" s="212" t="s">
        <v>821</v>
      </c>
      <c r="D117" s="212" t="s">
        <v>737</v>
      </c>
      <c r="E117" s="213" t="s">
        <v>733</v>
      </c>
      <c r="F117" s="213">
        <v>3</v>
      </c>
      <c r="G117" s="213">
        <v>1</v>
      </c>
      <c r="H117" s="221">
        <v>2</v>
      </c>
    </row>
    <row r="118" spans="1:8" s="207" customFormat="1" ht="18.75" customHeight="1">
      <c r="A118" s="361">
        <v>59</v>
      </c>
      <c r="B118" s="364" t="s">
        <v>728</v>
      </c>
      <c r="C118" s="364" t="s">
        <v>739</v>
      </c>
      <c r="D118" s="212" t="s">
        <v>740</v>
      </c>
      <c r="E118" s="213" t="s">
        <v>733</v>
      </c>
      <c r="F118" s="213">
        <v>10</v>
      </c>
      <c r="G118" s="213">
        <v>1</v>
      </c>
      <c r="H118" s="221">
        <v>2</v>
      </c>
    </row>
    <row r="119" spans="1:8" s="207" customFormat="1" ht="18.75" customHeight="1">
      <c r="A119" s="363"/>
      <c r="B119" s="366"/>
      <c r="C119" s="366"/>
      <c r="D119" s="212" t="s">
        <v>741</v>
      </c>
      <c r="E119" s="213" t="s">
        <v>733</v>
      </c>
      <c r="F119" s="213">
        <v>5</v>
      </c>
      <c r="G119" s="213">
        <v>1</v>
      </c>
      <c r="H119" s="221">
        <v>2</v>
      </c>
    </row>
    <row r="120" spans="1:8" s="207" customFormat="1" ht="18.75">
      <c r="A120" s="217">
        <v>60</v>
      </c>
      <c r="B120" s="217" t="s">
        <v>720</v>
      </c>
      <c r="C120" s="212" t="s">
        <v>742</v>
      </c>
      <c r="D120" s="212" t="s">
        <v>732</v>
      </c>
      <c r="E120" s="213" t="s">
        <v>733</v>
      </c>
      <c r="F120" s="213">
        <v>4</v>
      </c>
      <c r="G120" s="213">
        <v>1</v>
      </c>
      <c r="H120" s="221">
        <v>2</v>
      </c>
    </row>
    <row r="121" spans="1:8" s="207" customFormat="1" ht="30">
      <c r="A121" s="217">
        <v>61</v>
      </c>
      <c r="B121" s="217" t="s">
        <v>738</v>
      </c>
      <c r="C121" s="212" t="s">
        <v>743</v>
      </c>
      <c r="D121" s="212" t="s">
        <v>740</v>
      </c>
      <c r="E121" s="213" t="s">
        <v>733</v>
      </c>
      <c r="F121" s="213">
        <v>10</v>
      </c>
      <c r="G121" s="213">
        <v>1</v>
      </c>
      <c r="H121" s="221">
        <v>2</v>
      </c>
    </row>
    <row r="122" spans="1:8" s="207" customFormat="1" ht="30">
      <c r="A122" s="217">
        <v>62</v>
      </c>
      <c r="B122" s="217" t="s">
        <v>745</v>
      </c>
      <c r="C122" s="212" t="s">
        <v>744</v>
      </c>
      <c r="D122" s="212" t="s">
        <v>746</v>
      </c>
      <c r="E122" s="213" t="s">
        <v>637</v>
      </c>
      <c r="F122" s="213">
        <v>6</v>
      </c>
      <c r="G122" s="213">
        <v>1</v>
      </c>
      <c r="H122" s="221">
        <v>2</v>
      </c>
    </row>
    <row r="123" spans="1:8" s="207" customFormat="1" ht="18.75" customHeight="1">
      <c r="A123" s="361">
        <v>63</v>
      </c>
      <c r="B123" s="364" t="s">
        <v>216</v>
      </c>
      <c r="C123" s="364" t="s">
        <v>822</v>
      </c>
      <c r="D123" s="212" t="s">
        <v>740</v>
      </c>
      <c r="E123" s="213" t="s">
        <v>733</v>
      </c>
      <c r="F123" s="213">
        <v>10</v>
      </c>
      <c r="G123" s="213">
        <v>1</v>
      </c>
      <c r="H123" s="221">
        <v>2</v>
      </c>
    </row>
    <row r="124" spans="1:8" s="207" customFormat="1" ht="18.75" customHeight="1">
      <c r="A124" s="363"/>
      <c r="B124" s="366"/>
      <c r="C124" s="366"/>
      <c r="D124" s="212" t="s">
        <v>741</v>
      </c>
      <c r="E124" s="213"/>
      <c r="F124" s="213">
        <v>10</v>
      </c>
      <c r="G124" s="213">
        <v>1</v>
      </c>
      <c r="H124" s="221">
        <v>2</v>
      </c>
    </row>
    <row r="125" spans="1:8" s="207" customFormat="1" ht="30">
      <c r="A125" s="217">
        <v>64</v>
      </c>
      <c r="B125" s="217" t="s">
        <v>717</v>
      </c>
      <c r="C125" s="212" t="s">
        <v>747</v>
      </c>
      <c r="D125" s="212" t="s">
        <v>740</v>
      </c>
      <c r="E125" s="213" t="s">
        <v>733</v>
      </c>
      <c r="F125" s="213">
        <v>30</v>
      </c>
      <c r="G125" s="213">
        <v>1</v>
      </c>
      <c r="H125" s="221">
        <v>2</v>
      </c>
    </row>
    <row r="126" spans="1:8" s="207" customFormat="1" ht="45">
      <c r="A126" s="217">
        <v>65</v>
      </c>
      <c r="B126" s="217" t="s">
        <v>749</v>
      </c>
      <c r="C126" s="212" t="s">
        <v>748</v>
      </c>
      <c r="D126" s="212" t="s">
        <v>740</v>
      </c>
      <c r="E126" s="213" t="s">
        <v>733</v>
      </c>
      <c r="F126" s="213">
        <v>30</v>
      </c>
      <c r="G126" s="213">
        <v>1</v>
      </c>
      <c r="H126" s="221">
        <v>2</v>
      </c>
    </row>
    <row r="127" spans="1:8" s="207" customFormat="1" ht="75">
      <c r="A127" s="217">
        <v>66</v>
      </c>
      <c r="B127" s="217" t="s">
        <v>824</v>
      </c>
      <c r="C127" s="212" t="s">
        <v>823</v>
      </c>
      <c r="D127" s="212" t="s">
        <v>839</v>
      </c>
      <c r="E127" s="213" t="s">
        <v>726</v>
      </c>
      <c r="F127" s="213">
        <v>2</v>
      </c>
      <c r="G127" s="213">
        <v>1</v>
      </c>
      <c r="H127" s="221">
        <v>2</v>
      </c>
    </row>
    <row r="128" spans="1:8" s="207" customFormat="1" ht="30">
      <c r="A128" s="217">
        <v>67</v>
      </c>
      <c r="B128" s="217" t="s">
        <v>729</v>
      </c>
      <c r="C128" s="212" t="s">
        <v>825</v>
      </c>
      <c r="D128" s="212" t="s">
        <v>840</v>
      </c>
      <c r="E128" s="213" t="s">
        <v>733</v>
      </c>
      <c r="F128" s="213">
        <v>4</v>
      </c>
      <c r="G128" s="213">
        <v>1</v>
      </c>
      <c r="H128" s="221">
        <v>2</v>
      </c>
    </row>
    <row r="129" spans="1:34" s="207" customFormat="1" ht="60">
      <c r="A129" s="217">
        <v>68</v>
      </c>
      <c r="B129" s="217" t="s">
        <v>827</v>
      </c>
      <c r="C129" s="212" t="s">
        <v>826</v>
      </c>
      <c r="D129" s="212" t="s">
        <v>841</v>
      </c>
      <c r="E129" s="213" t="s">
        <v>733</v>
      </c>
      <c r="F129" s="213">
        <v>2</v>
      </c>
      <c r="G129" s="213">
        <v>1</v>
      </c>
      <c r="H129" s="221">
        <v>2</v>
      </c>
    </row>
    <row r="130" spans="1:34" s="207" customFormat="1" ht="30">
      <c r="A130" s="217">
        <v>69</v>
      </c>
      <c r="B130" s="217" t="s">
        <v>829</v>
      </c>
      <c r="C130" s="212" t="s">
        <v>828</v>
      </c>
      <c r="D130" s="212" t="s">
        <v>842</v>
      </c>
      <c r="E130" s="213" t="s">
        <v>733</v>
      </c>
      <c r="F130" s="213">
        <v>4</v>
      </c>
      <c r="G130" s="213">
        <v>1</v>
      </c>
      <c r="H130" s="221">
        <v>2</v>
      </c>
    </row>
    <row r="131" spans="1:34" s="207" customFormat="1" ht="30">
      <c r="A131" s="217">
        <v>70</v>
      </c>
      <c r="B131" s="217" t="s">
        <v>707</v>
      </c>
      <c r="C131" s="212" t="s">
        <v>830</v>
      </c>
      <c r="D131" s="212" t="s">
        <v>843</v>
      </c>
      <c r="E131" s="213" t="s">
        <v>733</v>
      </c>
      <c r="F131" s="213">
        <v>2</v>
      </c>
      <c r="G131" s="213">
        <v>1</v>
      </c>
      <c r="H131" s="221">
        <v>2</v>
      </c>
    </row>
    <row r="132" spans="1:34" s="207" customFormat="1" ht="30">
      <c r="A132" s="217">
        <v>71</v>
      </c>
      <c r="B132" s="217" t="s">
        <v>707</v>
      </c>
      <c r="C132" s="212" t="s">
        <v>831</v>
      </c>
      <c r="D132" s="212" t="s">
        <v>844</v>
      </c>
      <c r="E132" s="213" t="s">
        <v>637</v>
      </c>
      <c r="F132" s="213">
        <v>4</v>
      </c>
      <c r="G132" s="213">
        <v>1</v>
      </c>
      <c r="H132" s="221">
        <v>2</v>
      </c>
    </row>
    <row r="133" spans="1:34" s="207" customFormat="1" ht="45">
      <c r="A133" s="217">
        <v>72</v>
      </c>
      <c r="B133" s="217" t="s">
        <v>833</v>
      </c>
      <c r="C133" s="212" t="s">
        <v>832</v>
      </c>
      <c r="D133" s="212" t="s">
        <v>838</v>
      </c>
      <c r="E133" s="213" t="s">
        <v>733</v>
      </c>
      <c r="F133" s="213">
        <v>2</v>
      </c>
      <c r="G133" s="213">
        <v>1</v>
      </c>
      <c r="H133" s="221">
        <v>2</v>
      </c>
    </row>
    <row r="134" spans="1:34" s="207" customFormat="1" ht="33" customHeight="1">
      <c r="A134" s="217">
        <v>73</v>
      </c>
      <c r="B134" s="216" t="s">
        <v>707</v>
      </c>
      <c r="C134" s="212" t="s">
        <v>834</v>
      </c>
      <c r="D134" s="212" t="s">
        <v>845</v>
      </c>
      <c r="E134" s="213" t="s">
        <v>733</v>
      </c>
      <c r="F134" s="213">
        <v>2</v>
      </c>
      <c r="G134" s="213">
        <v>1</v>
      </c>
      <c r="H134" s="221">
        <v>2</v>
      </c>
    </row>
    <row r="135" spans="1:34">
      <c r="A135" s="206"/>
      <c r="B135" s="206"/>
      <c r="C135" s="201" t="s">
        <v>685</v>
      </c>
      <c r="D135" s="201"/>
      <c r="E135" s="201"/>
      <c r="F135" s="206">
        <f>SUM(F5:F134)</f>
        <v>286</v>
      </c>
      <c r="G135" s="206"/>
      <c r="H135" s="206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00"/>
      <c r="AF135" s="200"/>
      <c r="AG135" s="200"/>
      <c r="AH135" s="200"/>
    </row>
    <row r="137" spans="1:34" ht="47.25" customHeight="1">
      <c r="C137" s="222" t="s">
        <v>853</v>
      </c>
      <c r="G137" s="223" t="s">
        <v>857</v>
      </c>
    </row>
    <row r="138" spans="1:34" ht="48.75" customHeight="1">
      <c r="C138" s="222" t="s">
        <v>854</v>
      </c>
      <c r="G138" s="223" t="s">
        <v>858</v>
      </c>
    </row>
    <row r="139" spans="1:34" ht="45" customHeight="1">
      <c r="C139" s="222" t="s">
        <v>855</v>
      </c>
      <c r="G139" s="223" t="s">
        <v>859</v>
      </c>
    </row>
    <row r="140" spans="1:34" ht="64.5" customHeight="1">
      <c r="C140" s="222" t="s">
        <v>856</v>
      </c>
      <c r="G140" s="223" t="s">
        <v>860</v>
      </c>
    </row>
    <row r="143" spans="1:34" ht="33" customHeight="1">
      <c r="C143" s="224" t="s">
        <v>846</v>
      </c>
      <c r="D143" s="204"/>
      <c r="E143" s="204"/>
      <c r="F143" s="203"/>
      <c r="G143" s="367" t="s">
        <v>847</v>
      </c>
      <c r="H143" s="367"/>
    </row>
    <row r="145" ht="20.25" customHeight="1"/>
    <row r="146" ht="20.25" customHeight="1"/>
  </sheetData>
  <autoFilter ref="A4:H135"/>
  <mergeCells count="79">
    <mergeCell ref="G143:H143"/>
    <mergeCell ref="B5:B9"/>
    <mergeCell ref="B10:B12"/>
    <mergeCell ref="B13:B14"/>
    <mergeCell ref="B16:B20"/>
    <mergeCell ref="B23:B25"/>
    <mergeCell ref="B26:B31"/>
    <mergeCell ref="B32:B39"/>
    <mergeCell ref="B43:B45"/>
    <mergeCell ref="B118:B119"/>
    <mergeCell ref="B123:B124"/>
    <mergeCell ref="B78:B82"/>
    <mergeCell ref="B85:B86"/>
    <mergeCell ref="B91:B92"/>
    <mergeCell ref="B93:B97"/>
    <mergeCell ref="B99:B101"/>
    <mergeCell ref="A118:A119"/>
    <mergeCell ref="C118:C119"/>
    <mergeCell ref="A123:A124"/>
    <mergeCell ref="C123:C124"/>
    <mergeCell ref="A99:A101"/>
    <mergeCell ref="C99:C101"/>
    <mergeCell ref="A105:A106"/>
    <mergeCell ref="C105:C106"/>
    <mergeCell ref="B105:B106"/>
    <mergeCell ref="A91:A92"/>
    <mergeCell ref="C91:C92"/>
    <mergeCell ref="A93:A97"/>
    <mergeCell ref="C93:C97"/>
    <mergeCell ref="A78:A82"/>
    <mergeCell ref="C78:C82"/>
    <mergeCell ref="A85:A86"/>
    <mergeCell ref="C85:C86"/>
    <mergeCell ref="A74:A75"/>
    <mergeCell ref="C74:C75"/>
    <mergeCell ref="A76:A77"/>
    <mergeCell ref="C76:C77"/>
    <mergeCell ref="A69:A70"/>
    <mergeCell ref="C69:C70"/>
    <mergeCell ref="A71:A73"/>
    <mergeCell ref="C71:C73"/>
    <mergeCell ref="B69:B70"/>
    <mergeCell ref="B71:B73"/>
    <mergeCell ref="B76:B77"/>
    <mergeCell ref="B74:B75"/>
    <mergeCell ref="A54:A56"/>
    <mergeCell ref="C54:C56"/>
    <mergeCell ref="A60:A64"/>
    <mergeCell ref="C60:C64"/>
    <mergeCell ref="A43:A45"/>
    <mergeCell ref="C43:C45"/>
    <mergeCell ref="A46:A50"/>
    <mergeCell ref="C46:C50"/>
    <mergeCell ref="B46:B50"/>
    <mergeCell ref="B54:B56"/>
    <mergeCell ref="B60:B64"/>
    <mergeCell ref="A26:A31"/>
    <mergeCell ref="C26:C31"/>
    <mergeCell ref="A32:A39"/>
    <mergeCell ref="C32:C39"/>
    <mergeCell ref="A16:A20"/>
    <mergeCell ref="C16:C20"/>
    <mergeCell ref="A23:A25"/>
    <mergeCell ref="C23:C25"/>
    <mergeCell ref="A10:A12"/>
    <mergeCell ref="C10:C12"/>
    <mergeCell ref="A13:A14"/>
    <mergeCell ref="C13:C14"/>
    <mergeCell ref="A5:A9"/>
    <mergeCell ref="C5:C9"/>
    <mergeCell ref="A1:H1"/>
    <mergeCell ref="A3:A4"/>
    <mergeCell ref="C3:C4"/>
    <mergeCell ref="E3:E4"/>
    <mergeCell ref="D3:D4"/>
    <mergeCell ref="F3:F4"/>
    <mergeCell ref="G3:G4"/>
    <mergeCell ref="H3:H4"/>
    <mergeCell ref="B3:B4"/>
  </mergeCells>
  <conditionalFormatting sqref="A3:B3">
    <cfRule type="duplicateValues" dxfId="7" priority="10"/>
  </conditionalFormatting>
  <conditionalFormatting sqref="A1:B1">
    <cfRule type="duplicateValues" dxfId="6" priority="6"/>
  </conditionalFormatting>
  <conditionalFormatting sqref="D3">
    <cfRule type="duplicateValues" dxfId="5" priority="5"/>
  </conditionalFormatting>
  <conditionalFormatting sqref="G3">
    <cfRule type="duplicateValues" dxfId="4" priority="4"/>
  </conditionalFormatting>
  <conditionalFormatting sqref="C143">
    <cfRule type="cellIs" dxfId="3" priority="3" operator="lessThan">
      <formula>0</formula>
    </cfRule>
  </conditionalFormatting>
  <conditionalFormatting sqref="G143">
    <cfRule type="cellIs" dxfId="2" priority="2" operator="lessThan">
      <formula>0</formula>
    </cfRule>
  </conditionalFormatting>
  <conditionalFormatting sqref="E3">
    <cfRule type="duplicateValues" dxfId="1" priority="1"/>
  </conditionalFormatting>
  <conditionalFormatting sqref="H3">
    <cfRule type="duplicateValues" dxfId="0" priority="121"/>
  </conditionalFormatting>
  <pageMargins left="0.59055118110236227" right="0" top="0.74803149606299213" bottom="0" header="0.31496062992125984" footer="0.31496062992125984"/>
  <pageSetup scale="60" orientation="portrait" horizontalDpi="200" verticalDpi="200" r:id="rId1"/>
  <rowBreaks count="2" manualBreakCount="2">
    <brk id="63" max="7" man="1"/>
    <brk id="14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116"/>
  <sheetViews>
    <sheetView view="pageBreakPreview" zoomScale="55" zoomScaleNormal="85" zoomScaleSheetLayoutView="55" workbookViewId="0">
      <selection activeCell="B14" sqref="B14:O14"/>
    </sheetView>
  </sheetViews>
  <sheetFormatPr defaultRowHeight="18.75"/>
  <cols>
    <col min="1" max="1" width="7.7109375" style="22" customWidth="1"/>
    <col min="2" max="2" width="6.5703125" style="22" customWidth="1"/>
    <col min="3" max="3" width="30.28515625" style="22" bestFit="1" customWidth="1"/>
    <col min="4" max="4" width="65" style="17" customWidth="1"/>
    <col min="5" max="5" width="19.7109375" style="17" customWidth="1"/>
    <col min="6" max="6" width="44" style="17" customWidth="1"/>
    <col min="7" max="7" width="33.28515625" style="17" customWidth="1"/>
    <col min="8" max="8" width="23.5703125" style="17" customWidth="1"/>
    <col min="9" max="10" width="25.7109375" style="22" customWidth="1"/>
    <col min="11" max="11" width="13.85546875" style="22" customWidth="1"/>
    <col min="12" max="12" width="14.28515625" style="22" customWidth="1"/>
    <col min="13" max="13" width="17.7109375" style="22" customWidth="1"/>
    <col min="14" max="14" width="17.42578125" style="22" customWidth="1"/>
    <col min="15" max="16384" width="9.140625" style="22"/>
  </cols>
  <sheetData>
    <row r="1" spans="1:14" ht="55.5" customHeight="1">
      <c r="A1" s="26"/>
      <c r="B1" s="25"/>
      <c r="C1" s="25"/>
      <c r="D1" s="24"/>
      <c r="E1" s="24"/>
      <c r="F1" s="24"/>
      <c r="G1" s="24"/>
      <c r="H1" s="24"/>
      <c r="I1" s="23" t="s">
        <v>478</v>
      </c>
      <c r="J1" s="23"/>
      <c r="L1" s="26"/>
      <c r="M1" s="23"/>
    </row>
    <row r="2" spans="1:14" ht="39.950000000000003" customHeight="1">
      <c r="A2" s="26"/>
      <c r="B2" s="309" t="s">
        <v>93</v>
      </c>
      <c r="C2" s="309"/>
      <c r="D2" s="309"/>
      <c r="E2" s="309"/>
      <c r="F2" s="309"/>
      <c r="G2" s="309"/>
      <c r="H2" s="309"/>
      <c r="I2" s="309"/>
      <c r="J2" s="55"/>
      <c r="L2" s="26"/>
      <c r="M2" s="55"/>
    </row>
    <row r="3" spans="1:14" ht="126.75" customHeight="1">
      <c r="A3" s="54" t="s">
        <v>92</v>
      </c>
      <c r="B3" s="54" t="s">
        <v>92</v>
      </c>
      <c r="C3" s="54" t="s">
        <v>91</v>
      </c>
      <c r="D3" s="54" t="s">
        <v>90</v>
      </c>
      <c r="E3" s="54" t="s">
        <v>89</v>
      </c>
      <c r="F3" s="54" t="s">
        <v>88</v>
      </c>
      <c r="G3" s="54" t="s">
        <v>87</v>
      </c>
      <c r="H3" s="54" t="s">
        <v>86</v>
      </c>
      <c r="I3" s="54" t="s">
        <v>85</v>
      </c>
      <c r="J3" s="54" t="s">
        <v>492</v>
      </c>
      <c r="K3" s="54" t="s">
        <v>489</v>
      </c>
      <c r="L3" s="54" t="s">
        <v>490</v>
      </c>
      <c r="M3" s="54" t="s">
        <v>491</v>
      </c>
      <c r="N3" s="54" t="s">
        <v>493</v>
      </c>
    </row>
    <row r="4" spans="1:14" ht="30" customHeight="1">
      <c r="A4" s="19"/>
      <c r="B4" s="310" t="s">
        <v>486</v>
      </c>
      <c r="C4" s="310"/>
      <c r="D4" s="310"/>
      <c r="E4" s="310"/>
      <c r="F4" s="310"/>
      <c r="G4" s="310"/>
      <c r="H4" s="310"/>
      <c r="I4" s="310"/>
      <c r="J4" s="127"/>
      <c r="K4" s="20"/>
      <c r="L4" s="21"/>
      <c r="M4" s="127"/>
      <c r="N4" s="20"/>
    </row>
    <row r="5" spans="1:14" ht="30" customHeight="1">
      <c r="A5" s="19"/>
      <c r="B5" s="311" t="s">
        <v>477</v>
      </c>
      <c r="C5" s="311"/>
      <c r="D5" s="311"/>
      <c r="E5" s="311"/>
      <c r="F5" s="311"/>
      <c r="G5" s="311"/>
      <c r="H5" s="311"/>
      <c r="I5" s="311"/>
      <c r="J5" s="128"/>
      <c r="K5" s="20"/>
      <c r="L5" s="21"/>
      <c r="M5" s="128"/>
      <c r="N5" s="20"/>
    </row>
    <row r="6" spans="1:14" ht="28.5" customHeight="1">
      <c r="A6" s="19">
        <v>1</v>
      </c>
      <c r="B6" s="115">
        <v>1</v>
      </c>
      <c r="C6" s="115" t="s">
        <v>97</v>
      </c>
      <c r="D6" s="69" t="s">
        <v>151</v>
      </c>
      <c r="E6" s="69">
        <v>301416058</v>
      </c>
      <c r="F6" s="69" t="s">
        <v>152</v>
      </c>
      <c r="G6" s="69" t="s">
        <v>153</v>
      </c>
      <c r="H6" s="69" t="s">
        <v>154</v>
      </c>
      <c r="I6" s="69" t="s">
        <v>154</v>
      </c>
      <c r="J6" s="129">
        <v>1</v>
      </c>
      <c r="K6" s="20">
        <v>1</v>
      </c>
      <c r="L6" s="21"/>
      <c r="M6" s="129"/>
      <c r="N6" s="20"/>
    </row>
    <row r="7" spans="1:14" ht="28.5" customHeight="1">
      <c r="A7" s="19">
        <f>+A6+1</f>
        <v>2</v>
      </c>
      <c r="B7" s="115">
        <v>2</v>
      </c>
      <c r="C7" s="115" t="s">
        <v>97</v>
      </c>
      <c r="D7" s="69" t="s">
        <v>155</v>
      </c>
      <c r="E7" s="69">
        <v>200153366</v>
      </c>
      <c r="F7" s="69" t="s">
        <v>156</v>
      </c>
      <c r="G7" s="69" t="s">
        <v>157</v>
      </c>
      <c r="H7" s="69"/>
      <c r="I7" s="69"/>
      <c r="J7" s="129">
        <v>1</v>
      </c>
      <c r="K7" s="20">
        <v>1</v>
      </c>
      <c r="L7" s="21"/>
      <c r="M7" s="129"/>
      <c r="N7" s="20"/>
    </row>
    <row r="8" spans="1:14" ht="28.5" customHeight="1">
      <c r="A8" s="19">
        <f t="shared" ref="A8:A34" si="0">+A7+1</f>
        <v>3</v>
      </c>
      <c r="B8" s="115">
        <v>3</v>
      </c>
      <c r="C8" s="115" t="s">
        <v>97</v>
      </c>
      <c r="D8" s="69" t="s">
        <v>158</v>
      </c>
      <c r="E8" s="69">
        <v>206776385</v>
      </c>
      <c r="F8" s="69" t="s">
        <v>98</v>
      </c>
      <c r="G8" s="69" t="s">
        <v>99</v>
      </c>
      <c r="H8" s="68" t="s">
        <v>258</v>
      </c>
      <c r="I8" s="68" t="s">
        <v>258</v>
      </c>
      <c r="J8" s="129">
        <v>1</v>
      </c>
      <c r="K8" s="20">
        <v>1</v>
      </c>
      <c r="L8" s="21">
        <v>1</v>
      </c>
      <c r="M8" s="129">
        <v>1</v>
      </c>
      <c r="N8" s="20">
        <v>1</v>
      </c>
    </row>
    <row r="9" spans="1:14" ht="28.5" customHeight="1">
      <c r="A9" s="19">
        <f t="shared" si="0"/>
        <v>4</v>
      </c>
      <c r="B9" s="115">
        <v>4</v>
      </c>
      <c r="C9" s="115" t="s">
        <v>97</v>
      </c>
      <c r="D9" s="69" t="s">
        <v>259</v>
      </c>
      <c r="E9" s="69"/>
      <c r="F9" s="69" t="s">
        <v>97</v>
      </c>
      <c r="G9" s="69"/>
      <c r="H9" s="67" t="s">
        <v>260</v>
      </c>
      <c r="I9" s="67" t="s">
        <v>260</v>
      </c>
      <c r="J9" s="129">
        <v>1</v>
      </c>
      <c r="K9" s="20"/>
      <c r="L9" s="21"/>
      <c r="M9" s="129"/>
      <c r="N9" s="20"/>
    </row>
    <row r="10" spans="1:14" ht="28.5" customHeight="1">
      <c r="A10" s="19">
        <f t="shared" si="0"/>
        <v>5</v>
      </c>
      <c r="B10" s="115">
        <v>5</v>
      </c>
      <c r="C10" s="115" t="s">
        <v>97</v>
      </c>
      <c r="D10" s="69" t="s">
        <v>261</v>
      </c>
      <c r="E10" s="67">
        <v>200145748</v>
      </c>
      <c r="F10" s="67" t="s">
        <v>262</v>
      </c>
      <c r="G10" s="67" t="s">
        <v>263</v>
      </c>
      <c r="H10" s="67" t="s">
        <v>264</v>
      </c>
      <c r="I10" s="67" t="s">
        <v>264</v>
      </c>
      <c r="J10" s="129">
        <v>1</v>
      </c>
      <c r="K10" s="20"/>
      <c r="L10" s="21"/>
      <c r="M10" s="129"/>
      <c r="N10" s="20"/>
    </row>
    <row r="11" spans="1:14" ht="28.5" customHeight="1">
      <c r="A11" s="19">
        <f t="shared" si="0"/>
        <v>6</v>
      </c>
      <c r="B11" s="115">
        <v>6</v>
      </c>
      <c r="C11" s="115" t="s">
        <v>97</v>
      </c>
      <c r="D11" s="69" t="s">
        <v>197</v>
      </c>
      <c r="E11" s="67">
        <v>203209750</v>
      </c>
      <c r="F11" s="67" t="s">
        <v>265</v>
      </c>
      <c r="G11" s="67" t="s">
        <v>266</v>
      </c>
      <c r="H11" s="67" t="s">
        <v>267</v>
      </c>
      <c r="I11" s="67" t="s">
        <v>267</v>
      </c>
      <c r="J11" s="129">
        <v>1</v>
      </c>
      <c r="K11" s="20"/>
      <c r="L11" s="21"/>
      <c r="M11" s="129"/>
      <c r="N11" s="20"/>
    </row>
    <row r="12" spans="1:14" ht="28.5" customHeight="1">
      <c r="A12" s="19">
        <f t="shared" si="0"/>
        <v>7</v>
      </c>
      <c r="B12" s="115">
        <v>7</v>
      </c>
      <c r="C12" s="115" t="s">
        <v>97</v>
      </c>
      <c r="D12" s="69" t="s">
        <v>160</v>
      </c>
      <c r="E12" s="67"/>
      <c r="F12" s="69"/>
      <c r="G12" s="69"/>
      <c r="H12" s="67" t="s">
        <v>268</v>
      </c>
      <c r="I12" s="67" t="s">
        <v>268</v>
      </c>
      <c r="J12" s="129">
        <v>1</v>
      </c>
      <c r="K12" s="20"/>
      <c r="L12" s="21"/>
      <c r="M12" s="129"/>
      <c r="N12" s="20"/>
    </row>
    <row r="13" spans="1:14" ht="65.25" customHeight="1">
      <c r="A13" s="19">
        <f t="shared" si="0"/>
        <v>8</v>
      </c>
      <c r="B13" s="115">
        <v>8</v>
      </c>
      <c r="C13" s="115" t="s">
        <v>97</v>
      </c>
      <c r="D13" s="69" t="s">
        <v>269</v>
      </c>
      <c r="E13" s="67">
        <v>203240335</v>
      </c>
      <c r="F13" s="67" t="s">
        <v>270</v>
      </c>
      <c r="G13" s="67" t="s">
        <v>271</v>
      </c>
      <c r="H13" s="67" t="s">
        <v>272</v>
      </c>
      <c r="I13" s="67" t="s">
        <v>272</v>
      </c>
      <c r="J13" s="129">
        <v>1</v>
      </c>
      <c r="K13" s="20"/>
      <c r="L13" s="21"/>
      <c r="M13" s="129"/>
      <c r="N13" s="20"/>
    </row>
    <row r="14" spans="1:14" ht="54.75" customHeight="1">
      <c r="A14" s="19">
        <f t="shared" si="0"/>
        <v>9</v>
      </c>
      <c r="B14" s="115">
        <v>9</v>
      </c>
      <c r="C14" s="115" t="s">
        <v>97</v>
      </c>
      <c r="D14" s="69" t="s">
        <v>161</v>
      </c>
      <c r="E14" s="69">
        <v>207037615</v>
      </c>
      <c r="F14" s="69" t="s">
        <v>162</v>
      </c>
      <c r="G14" s="69" t="s">
        <v>163</v>
      </c>
      <c r="H14" s="69" t="s">
        <v>164</v>
      </c>
      <c r="I14" s="69" t="s">
        <v>164</v>
      </c>
      <c r="J14" s="129">
        <v>1</v>
      </c>
      <c r="K14" s="20">
        <v>1</v>
      </c>
      <c r="L14" s="21"/>
      <c r="M14" s="129"/>
      <c r="N14" s="20"/>
    </row>
    <row r="15" spans="1:14" ht="28.5" customHeight="1">
      <c r="A15" s="19">
        <f t="shared" si="0"/>
        <v>10</v>
      </c>
      <c r="B15" s="115">
        <v>10</v>
      </c>
      <c r="C15" s="115" t="s">
        <v>97</v>
      </c>
      <c r="D15" s="69" t="s">
        <v>273</v>
      </c>
      <c r="E15" s="67">
        <v>204721717</v>
      </c>
      <c r="F15" s="67" t="s">
        <v>274</v>
      </c>
      <c r="G15" s="67" t="s">
        <v>275</v>
      </c>
      <c r="H15" s="67" t="s">
        <v>276</v>
      </c>
      <c r="I15" s="67" t="s">
        <v>276</v>
      </c>
      <c r="J15" s="129">
        <v>1</v>
      </c>
      <c r="K15" s="20"/>
      <c r="L15" s="21"/>
      <c r="M15" s="129">
        <v>1</v>
      </c>
      <c r="N15" s="20">
        <v>1</v>
      </c>
    </row>
    <row r="16" spans="1:14" ht="28.5" customHeight="1">
      <c r="A16" s="19">
        <f t="shared" si="0"/>
        <v>11</v>
      </c>
      <c r="B16" s="115">
        <v>11</v>
      </c>
      <c r="C16" s="115" t="s">
        <v>97</v>
      </c>
      <c r="D16" s="69" t="s">
        <v>277</v>
      </c>
      <c r="E16" s="67">
        <v>207037583</v>
      </c>
      <c r="F16" s="67" t="s">
        <v>278</v>
      </c>
      <c r="G16" s="67" t="s">
        <v>279</v>
      </c>
      <c r="H16" s="67" t="s">
        <v>280</v>
      </c>
      <c r="I16" s="67" t="s">
        <v>280</v>
      </c>
      <c r="J16" s="129">
        <v>1</v>
      </c>
      <c r="K16" s="20"/>
      <c r="L16" s="21"/>
      <c r="M16" s="129"/>
      <c r="N16" s="20"/>
    </row>
    <row r="17" spans="1:14" ht="28.5" customHeight="1">
      <c r="A17" s="19">
        <f t="shared" si="0"/>
        <v>12</v>
      </c>
      <c r="B17" s="115">
        <v>12</v>
      </c>
      <c r="C17" s="115" t="s">
        <v>97</v>
      </c>
      <c r="D17" s="69" t="s">
        <v>281</v>
      </c>
      <c r="E17" s="67"/>
      <c r="F17" s="67" t="s">
        <v>282</v>
      </c>
      <c r="G17" s="67" t="s">
        <v>283</v>
      </c>
      <c r="H17" s="67" t="s">
        <v>284</v>
      </c>
      <c r="I17" s="67" t="s">
        <v>284</v>
      </c>
      <c r="J17" s="129">
        <v>1</v>
      </c>
      <c r="K17" s="20"/>
      <c r="L17" s="21"/>
      <c r="M17" s="129"/>
      <c r="N17" s="20"/>
    </row>
    <row r="18" spans="1:14" ht="28.5" customHeight="1">
      <c r="A18" s="19">
        <f t="shared" si="0"/>
        <v>13</v>
      </c>
      <c r="B18" s="115">
        <v>13</v>
      </c>
      <c r="C18" s="115" t="s">
        <v>97</v>
      </c>
      <c r="D18" s="69" t="s">
        <v>285</v>
      </c>
      <c r="E18" s="67">
        <v>207008294</v>
      </c>
      <c r="F18" s="67" t="s">
        <v>286</v>
      </c>
      <c r="G18" s="67" t="s">
        <v>287</v>
      </c>
      <c r="H18" s="67" t="s">
        <v>288</v>
      </c>
      <c r="I18" s="67" t="s">
        <v>288</v>
      </c>
      <c r="J18" s="129">
        <v>1</v>
      </c>
      <c r="K18" s="20"/>
      <c r="L18" s="21"/>
      <c r="M18" s="129"/>
      <c r="N18" s="20"/>
    </row>
    <row r="19" spans="1:14" ht="28.5" customHeight="1">
      <c r="A19" s="19">
        <f t="shared" si="0"/>
        <v>14</v>
      </c>
      <c r="B19" s="115">
        <v>14</v>
      </c>
      <c r="C19" s="115" t="s">
        <v>97</v>
      </c>
      <c r="D19" s="69" t="s">
        <v>289</v>
      </c>
      <c r="E19" s="67">
        <v>207037813</v>
      </c>
      <c r="F19" s="67" t="s">
        <v>290</v>
      </c>
      <c r="G19" s="67" t="s">
        <v>291</v>
      </c>
      <c r="H19" s="67" t="s">
        <v>292</v>
      </c>
      <c r="I19" s="67" t="s">
        <v>292</v>
      </c>
      <c r="J19" s="129">
        <v>1</v>
      </c>
      <c r="K19" s="20"/>
      <c r="L19" s="21"/>
      <c r="M19" s="129"/>
      <c r="N19" s="20"/>
    </row>
    <row r="20" spans="1:14" ht="28.5" customHeight="1">
      <c r="A20" s="19">
        <f t="shared" si="0"/>
        <v>15</v>
      </c>
      <c r="B20" s="115">
        <v>15</v>
      </c>
      <c r="C20" s="115" t="s">
        <v>97</v>
      </c>
      <c r="D20" s="69" t="s">
        <v>293</v>
      </c>
      <c r="E20" s="67">
        <v>207037575</v>
      </c>
      <c r="F20" s="67" t="s">
        <v>294</v>
      </c>
      <c r="G20" s="67" t="s">
        <v>295</v>
      </c>
      <c r="H20" s="67" t="s">
        <v>296</v>
      </c>
      <c r="I20" s="67" t="s">
        <v>296</v>
      </c>
      <c r="J20" s="129">
        <v>1</v>
      </c>
      <c r="K20" s="20"/>
      <c r="L20" s="21"/>
      <c r="M20" s="129"/>
      <c r="N20" s="20"/>
    </row>
    <row r="21" spans="1:14" ht="28.5" customHeight="1">
      <c r="A21" s="19">
        <f t="shared" si="0"/>
        <v>16</v>
      </c>
      <c r="B21" s="115">
        <v>16</v>
      </c>
      <c r="C21" s="115" t="s">
        <v>97</v>
      </c>
      <c r="D21" s="69" t="s">
        <v>297</v>
      </c>
      <c r="E21" s="67">
        <v>200145479</v>
      </c>
      <c r="F21" s="67" t="s">
        <v>298</v>
      </c>
      <c r="G21" s="67" t="s">
        <v>299</v>
      </c>
      <c r="H21" s="67" t="s">
        <v>300</v>
      </c>
      <c r="I21" s="67" t="s">
        <v>300</v>
      </c>
      <c r="J21" s="129">
        <v>1</v>
      </c>
      <c r="K21" s="20"/>
      <c r="L21" s="21"/>
      <c r="M21" s="129"/>
      <c r="N21" s="20"/>
    </row>
    <row r="22" spans="1:14" ht="28.5" customHeight="1">
      <c r="A22" s="19">
        <f t="shared" si="0"/>
        <v>17</v>
      </c>
      <c r="B22" s="115">
        <v>17</v>
      </c>
      <c r="C22" s="115" t="s">
        <v>97</v>
      </c>
      <c r="D22" s="69" t="s">
        <v>301</v>
      </c>
      <c r="E22" s="67"/>
      <c r="F22" s="69" t="s">
        <v>97</v>
      </c>
      <c r="G22" s="69"/>
      <c r="H22" s="69" t="s">
        <v>302</v>
      </c>
      <c r="I22" s="69" t="s">
        <v>302</v>
      </c>
      <c r="J22" s="129">
        <v>1</v>
      </c>
      <c r="K22" s="20"/>
      <c r="L22" s="21"/>
      <c r="M22" s="129"/>
      <c r="N22" s="20"/>
    </row>
    <row r="23" spans="1:14" ht="28.5" customHeight="1">
      <c r="A23" s="19">
        <f t="shared" si="0"/>
        <v>18</v>
      </c>
      <c r="B23" s="115">
        <v>18</v>
      </c>
      <c r="C23" s="115" t="s">
        <v>97</v>
      </c>
      <c r="D23" s="69" t="s">
        <v>303</v>
      </c>
      <c r="E23" s="67">
        <v>201104440</v>
      </c>
      <c r="F23" s="67" t="s">
        <v>304</v>
      </c>
      <c r="G23" s="67" t="s">
        <v>305</v>
      </c>
      <c r="H23" s="67" t="s">
        <v>306</v>
      </c>
      <c r="I23" s="67" t="s">
        <v>306</v>
      </c>
      <c r="J23" s="129">
        <v>1</v>
      </c>
      <c r="K23" s="20"/>
      <c r="L23" s="21"/>
      <c r="M23" s="129"/>
      <c r="N23" s="20"/>
    </row>
    <row r="24" spans="1:14" ht="28.5" customHeight="1">
      <c r="A24" s="19">
        <f t="shared" si="0"/>
        <v>19</v>
      </c>
      <c r="B24" s="115">
        <v>19</v>
      </c>
      <c r="C24" s="115" t="s">
        <v>97</v>
      </c>
      <c r="D24" s="69" t="s">
        <v>307</v>
      </c>
      <c r="E24" s="67">
        <v>201239114</v>
      </c>
      <c r="F24" s="67" t="s">
        <v>308</v>
      </c>
      <c r="G24" s="67" t="s">
        <v>309</v>
      </c>
      <c r="H24" s="67" t="s">
        <v>310</v>
      </c>
      <c r="I24" s="67" t="s">
        <v>310</v>
      </c>
      <c r="J24" s="129">
        <v>1</v>
      </c>
      <c r="K24" s="20"/>
      <c r="L24" s="21">
        <v>1</v>
      </c>
      <c r="M24" s="129">
        <v>1</v>
      </c>
      <c r="N24" s="20">
        <v>1</v>
      </c>
    </row>
    <row r="25" spans="1:14" ht="47.25" customHeight="1">
      <c r="A25" s="19">
        <f t="shared" si="0"/>
        <v>20</v>
      </c>
      <c r="B25" s="115">
        <v>20</v>
      </c>
      <c r="C25" s="115" t="s">
        <v>97</v>
      </c>
      <c r="D25" s="69" t="s">
        <v>311</v>
      </c>
      <c r="E25" s="67">
        <v>201044484</v>
      </c>
      <c r="F25" s="67" t="s">
        <v>312</v>
      </c>
      <c r="G25" s="67" t="s">
        <v>313</v>
      </c>
      <c r="H25" s="67" t="s">
        <v>314</v>
      </c>
      <c r="I25" s="67" t="s">
        <v>314</v>
      </c>
      <c r="J25" s="129">
        <v>1</v>
      </c>
      <c r="K25" s="20"/>
      <c r="L25" s="21"/>
      <c r="M25" s="129"/>
      <c r="N25" s="20"/>
    </row>
    <row r="26" spans="1:14" ht="28.5" customHeight="1">
      <c r="A26" s="19">
        <f t="shared" si="0"/>
        <v>21</v>
      </c>
      <c r="B26" s="115">
        <v>21</v>
      </c>
      <c r="C26" s="115" t="s">
        <v>97</v>
      </c>
      <c r="D26" s="69" t="s">
        <v>315</v>
      </c>
      <c r="E26" s="67">
        <v>201133366</v>
      </c>
      <c r="F26" s="67" t="s">
        <v>316</v>
      </c>
      <c r="G26" s="67" t="s">
        <v>317</v>
      </c>
      <c r="H26" s="67" t="s">
        <v>318</v>
      </c>
      <c r="I26" s="67" t="s">
        <v>318</v>
      </c>
      <c r="J26" s="129">
        <v>1</v>
      </c>
      <c r="K26" s="20"/>
      <c r="L26" s="21"/>
      <c r="M26" s="129"/>
      <c r="N26" s="20"/>
    </row>
    <row r="27" spans="1:14" ht="28.5" customHeight="1">
      <c r="A27" s="19">
        <f t="shared" si="0"/>
        <v>22</v>
      </c>
      <c r="B27" s="115">
        <v>22</v>
      </c>
      <c r="C27" s="115" t="s">
        <v>97</v>
      </c>
      <c r="D27" s="69" t="s">
        <v>319</v>
      </c>
      <c r="E27" s="67">
        <v>202600504</v>
      </c>
      <c r="F27" s="67" t="s">
        <v>320</v>
      </c>
      <c r="G27" s="67" t="s">
        <v>321</v>
      </c>
      <c r="H27" s="67" t="s">
        <v>322</v>
      </c>
      <c r="I27" s="67" t="s">
        <v>322</v>
      </c>
      <c r="J27" s="129">
        <v>1</v>
      </c>
      <c r="K27" s="20"/>
      <c r="L27" s="21"/>
      <c r="M27" s="129"/>
      <c r="N27" s="20"/>
    </row>
    <row r="28" spans="1:14" ht="28.5" customHeight="1">
      <c r="A28" s="19">
        <f t="shared" si="0"/>
        <v>23</v>
      </c>
      <c r="B28" s="115">
        <v>23</v>
      </c>
      <c r="C28" s="115" t="s">
        <v>97</v>
      </c>
      <c r="D28" s="69" t="s">
        <v>323</v>
      </c>
      <c r="E28" s="67">
        <v>207212517</v>
      </c>
      <c r="F28" s="67" t="s">
        <v>324</v>
      </c>
      <c r="G28" s="67" t="s">
        <v>325</v>
      </c>
      <c r="H28" s="67" t="s">
        <v>326</v>
      </c>
      <c r="I28" s="67" t="s">
        <v>326</v>
      </c>
      <c r="J28" s="129">
        <v>1</v>
      </c>
      <c r="K28" s="20"/>
      <c r="L28" s="21"/>
      <c r="M28" s="129"/>
      <c r="N28" s="20"/>
    </row>
    <row r="29" spans="1:14" ht="28.5" customHeight="1">
      <c r="A29" s="19">
        <f t="shared" si="0"/>
        <v>24</v>
      </c>
      <c r="B29" s="115">
        <v>24</v>
      </c>
      <c r="C29" s="115" t="s">
        <v>97</v>
      </c>
      <c r="D29" s="69" t="s">
        <v>192</v>
      </c>
      <c r="E29" s="67">
        <v>200152960</v>
      </c>
      <c r="F29" s="67" t="s">
        <v>327</v>
      </c>
      <c r="G29" s="67" t="s">
        <v>328</v>
      </c>
      <c r="H29" s="67" t="s">
        <v>329</v>
      </c>
      <c r="I29" s="67" t="s">
        <v>329</v>
      </c>
      <c r="J29" s="129">
        <v>1</v>
      </c>
      <c r="K29" s="20"/>
      <c r="L29" s="21"/>
      <c r="M29" s="129"/>
      <c r="N29" s="20"/>
    </row>
    <row r="30" spans="1:14" ht="62.25" customHeight="1">
      <c r="A30" s="19">
        <f t="shared" si="0"/>
        <v>25</v>
      </c>
      <c r="B30" s="115">
        <v>25</v>
      </c>
      <c r="C30" s="115" t="s">
        <v>97</v>
      </c>
      <c r="D30" s="69" t="s">
        <v>330</v>
      </c>
      <c r="E30" s="67">
        <v>205190476</v>
      </c>
      <c r="F30" s="67" t="s">
        <v>331</v>
      </c>
      <c r="G30" s="67" t="s">
        <v>332</v>
      </c>
      <c r="H30" s="67" t="s">
        <v>333</v>
      </c>
      <c r="I30" s="67" t="s">
        <v>333</v>
      </c>
      <c r="J30" s="129">
        <v>1</v>
      </c>
      <c r="K30" s="20"/>
      <c r="L30" s="21"/>
      <c r="M30" s="129"/>
      <c r="N30" s="20"/>
    </row>
    <row r="31" spans="1:14" ht="54.75" customHeight="1">
      <c r="A31" s="19">
        <f t="shared" si="0"/>
        <v>26</v>
      </c>
      <c r="B31" s="115">
        <v>26</v>
      </c>
      <c r="C31" s="115" t="s">
        <v>97</v>
      </c>
      <c r="D31" s="67" t="s">
        <v>334</v>
      </c>
      <c r="E31" s="67">
        <v>207211605</v>
      </c>
      <c r="F31" s="67" t="s">
        <v>335</v>
      </c>
      <c r="G31" s="67" t="s">
        <v>336</v>
      </c>
      <c r="H31" s="67"/>
      <c r="I31" s="67"/>
      <c r="J31" s="129">
        <v>1</v>
      </c>
      <c r="K31" s="20"/>
      <c r="L31" s="21"/>
      <c r="M31" s="129"/>
      <c r="N31" s="20"/>
    </row>
    <row r="32" spans="1:14" ht="73.5" customHeight="1">
      <c r="A32" s="19">
        <f t="shared" si="0"/>
        <v>27</v>
      </c>
      <c r="B32" s="115">
        <v>27</v>
      </c>
      <c r="C32" s="115" t="s">
        <v>97</v>
      </c>
      <c r="D32" s="67" t="s">
        <v>337</v>
      </c>
      <c r="E32" s="67">
        <v>201122919</v>
      </c>
      <c r="F32" s="67" t="s">
        <v>338</v>
      </c>
      <c r="G32" s="67" t="s">
        <v>339</v>
      </c>
      <c r="H32" s="67" t="s">
        <v>340</v>
      </c>
      <c r="I32" s="67" t="s">
        <v>340</v>
      </c>
      <c r="J32" s="129">
        <v>1</v>
      </c>
      <c r="K32" s="20"/>
      <c r="L32" s="21"/>
      <c r="M32" s="129"/>
      <c r="N32" s="20"/>
    </row>
    <row r="33" spans="1:14" ht="28.5" customHeight="1">
      <c r="A33" s="19">
        <f t="shared" si="0"/>
        <v>28</v>
      </c>
      <c r="B33" s="115">
        <v>28</v>
      </c>
      <c r="C33" s="115" t="s">
        <v>97</v>
      </c>
      <c r="D33" s="69" t="s">
        <v>165</v>
      </c>
      <c r="E33" s="69">
        <v>201258843</v>
      </c>
      <c r="F33" s="69" t="s">
        <v>166</v>
      </c>
      <c r="G33" s="69" t="s">
        <v>167</v>
      </c>
      <c r="H33" s="69" t="s">
        <v>168</v>
      </c>
      <c r="I33" s="69" t="s">
        <v>168</v>
      </c>
      <c r="J33" s="129">
        <v>1</v>
      </c>
      <c r="K33" s="20">
        <v>1</v>
      </c>
      <c r="L33" s="21"/>
      <c r="M33" s="129"/>
      <c r="N33" s="20"/>
    </row>
    <row r="34" spans="1:14" ht="28.5" customHeight="1">
      <c r="A34" s="19">
        <f t="shared" si="0"/>
        <v>29</v>
      </c>
      <c r="B34" s="115">
        <v>29</v>
      </c>
      <c r="C34" s="115" t="s">
        <v>97</v>
      </c>
      <c r="D34" s="69" t="s">
        <v>169</v>
      </c>
      <c r="E34" s="69">
        <v>200146825</v>
      </c>
      <c r="F34" s="69" t="s">
        <v>170</v>
      </c>
      <c r="G34" s="69" t="s">
        <v>171</v>
      </c>
      <c r="H34" s="69" t="s">
        <v>341</v>
      </c>
      <c r="I34" s="69" t="s">
        <v>342</v>
      </c>
      <c r="J34" s="129">
        <v>1</v>
      </c>
      <c r="K34" s="20">
        <v>1</v>
      </c>
      <c r="L34" s="21"/>
      <c r="M34" s="129">
        <v>1</v>
      </c>
      <c r="N34" s="20">
        <v>1</v>
      </c>
    </row>
    <row r="35" spans="1:14" ht="28.5" customHeight="1">
      <c r="A35" s="19"/>
      <c r="B35" s="311" t="s">
        <v>220</v>
      </c>
      <c r="C35" s="311"/>
      <c r="D35" s="311"/>
      <c r="E35" s="311"/>
      <c r="F35" s="311"/>
      <c r="G35" s="311"/>
      <c r="H35" s="311"/>
      <c r="I35" s="311"/>
      <c r="J35" s="129">
        <v>1</v>
      </c>
      <c r="K35" s="20"/>
      <c r="L35" s="21"/>
      <c r="M35" s="129"/>
      <c r="N35" s="20"/>
    </row>
    <row r="36" spans="1:14" ht="28.5" customHeight="1">
      <c r="A36" s="19">
        <f>+A34+1</f>
        <v>30</v>
      </c>
      <c r="B36" s="115">
        <v>1</v>
      </c>
      <c r="C36" s="103" t="s">
        <v>134</v>
      </c>
      <c r="D36" s="103" t="s">
        <v>172</v>
      </c>
      <c r="E36" s="103">
        <v>203290733</v>
      </c>
      <c r="F36" s="119" t="s">
        <v>173</v>
      </c>
      <c r="G36" s="119" t="s">
        <v>174</v>
      </c>
      <c r="H36" s="119" t="s">
        <v>175</v>
      </c>
      <c r="I36" s="119" t="s">
        <v>175</v>
      </c>
      <c r="J36" s="129">
        <v>1</v>
      </c>
      <c r="K36" s="20">
        <v>1</v>
      </c>
      <c r="L36" s="21"/>
      <c r="M36" s="129"/>
      <c r="N36" s="20"/>
    </row>
    <row r="37" spans="1:14" ht="28.5" customHeight="1">
      <c r="A37" s="19">
        <f t="shared" ref="A37:B47" si="1">+A36+1</f>
        <v>31</v>
      </c>
      <c r="B37" s="115">
        <f>+B36+1</f>
        <v>2</v>
      </c>
      <c r="C37" s="117" t="s">
        <v>109</v>
      </c>
      <c r="D37" s="103" t="s">
        <v>123</v>
      </c>
      <c r="E37" s="103">
        <v>300439299</v>
      </c>
      <c r="F37" s="119" t="s">
        <v>124</v>
      </c>
      <c r="G37" s="119" t="s">
        <v>125</v>
      </c>
      <c r="H37" s="119" t="s">
        <v>126</v>
      </c>
      <c r="I37" s="119" t="s">
        <v>126</v>
      </c>
      <c r="J37" s="129">
        <v>1</v>
      </c>
      <c r="K37" s="20">
        <v>1</v>
      </c>
      <c r="L37" s="21">
        <v>1</v>
      </c>
      <c r="M37" s="129"/>
      <c r="N37" s="20"/>
    </row>
    <row r="38" spans="1:14" ht="28.5" customHeight="1">
      <c r="A38" s="19">
        <f t="shared" si="1"/>
        <v>32</v>
      </c>
      <c r="B38" s="115">
        <f t="shared" si="1"/>
        <v>3</v>
      </c>
      <c r="C38" s="103" t="s">
        <v>134</v>
      </c>
      <c r="D38" s="103" t="s">
        <v>176</v>
      </c>
      <c r="E38" s="103">
        <v>207043893</v>
      </c>
      <c r="F38" s="119" t="s">
        <v>177</v>
      </c>
      <c r="G38" s="103" t="s">
        <v>178</v>
      </c>
      <c r="H38" s="103" t="s">
        <v>179</v>
      </c>
      <c r="I38" s="103" t="s">
        <v>179</v>
      </c>
      <c r="J38" s="129">
        <v>1</v>
      </c>
      <c r="K38" s="20">
        <v>1</v>
      </c>
      <c r="L38" s="21"/>
      <c r="M38" s="129"/>
      <c r="N38" s="20"/>
    </row>
    <row r="39" spans="1:14" ht="28.5" customHeight="1">
      <c r="A39" s="19">
        <f t="shared" si="1"/>
        <v>33</v>
      </c>
      <c r="B39" s="115">
        <f t="shared" si="1"/>
        <v>4</v>
      </c>
      <c r="C39" s="103" t="s">
        <v>134</v>
      </c>
      <c r="D39" s="103" t="s">
        <v>180</v>
      </c>
      <c r="E39" s="103">
        <v>207038186</v>
      </c>
      <c r="F39" s="117" t="s">
        <v>181</v>
      </c>
      <c r="G39" s="103" t="s">
        <v>182</v>
      </c>
      <c r="H39" s="103" t="s">
        <v>183</v>
      </c>
      <c r="I39" s="103" t="s">
        <v>183</v>
      </c>
      <c r="J39" s="129">
        <v>1</v>
      </c>
      <c r="K39" s="20">
        <v>1</v>
      </c>
      <c r="L39" s="21"/>
      <c r="M39" s="129"/>
      <c r="N39" s="20"/>
    </row>
    <row r="40" spans="1:14" ht="28.5" customHeight="1">
      <c r="A40" s="19">
        <f t="shared" si="1"/>
        <v>34</v>
      </c>
      <c r="B40" s="115">
        <f t="shared" si="1"/>
        <v>5</v>
      </c>
      <c r="C40" s="103" t="s">
        <v>134</v>
      </c>
      <c r="D40" s="103" t="s">
        <v>184</v>
      </c>
      <c r="E40" s="103">
        <v>207038202</v>
      </c>
      <c r="F40" s="117" t="s">
        <v>185</v>
      </c>
      <c r="G40" s="117" t="s">
        <v>186</v>
      </c>
      <c r="H40" s="117" t="s">
        <v>183</v>
      </c>
      <c r="I40" s="117" t="s">
        <v>183</v>
      </c>
      <c r="J40" s="129">
        <v>1</v>
      </c>
      <c r="K40" s="20">
        <v>1</v>
      </c>
      <c r="L40" s="21"/>
      <c r="M40" s="129"/>
      <c r="N40" s="20"/>
    </row>
    <row r="41" spans="1:14" ht="28.5" customHeight="1">
      <c r="A41" s="19">
        <f t="shared" si="1"/>
        <v>35</v>
      </c>
      <c r="B41" s="115">
        <f t="shared" si="1"/>
        <v>6</v>
      </c>
      <c r="C41" s="117" t="s">
        <v>109</v>
      </c>
      <c r="D41" s="103" t="s">
        <v>127</v>
      </c>
      <c r="E41" s="103">
        <v>207037726</v>
      </c>
      <c r="F41" s="117" t="s">
        <v>110</v>
      </c>
      <c r="G41" s="117" t="s">
        <v>112</v>
      </c>
      <c r="H41" s="117" t="s">
        <v>111</v>
      </c>
      <c r="I41" s="117" t="s">
        <v>111</v>
      </c>
      <c r="J41" s="129">
        <v>1</v>
      </c>
      <c r="K41" s="20">
        <v>1</v>
      </c>
      <c r="L41" s="21">
        <v>1</v>
      </c>
      <c r="M41" s="129"/>
      <c r="N41" s="20"/>
    </row>
    <row r="42" spans="1:14" ht="28.5" customHeight="1">
      <c r="A42" s="19">
        <f t="shared" si="1"/>
        <v>36</v>
      </c>
      <c r="B42" s="115">
        <f t="shared" si="1"/>
        <v>7</v>
      </c>
      <c r="C42" s="103" t="s">
        <v>134</v>
      </c>
      <c r="D42" s="103" t="s">
        <v>187</v>
      </c>
      <c r="E42" s="103">
        <v>207013320</v>
      </c>
      <c r="F42" s="103" t="s">
        <v>188</v>
      </c>
      <c r="G42" s="117" t="s">
        <v>189</v>
      </c>
      <c r="H42" s="117" t="s">
        <v>190</v>
      </c>
      <c r="I42" s="117" t="s">
        <v>190</v>
      </c>
      <c r="J42" s="129">
        <v>1</v>
      </c>
      <c r="K42" s="20">
        <v>1</v>
      </c>
      <c r="L42" s="21"/>
      <c r="M42" s="129"/>
      <c r="N42" s="20"/>
    </row>
    <row r="43" spans="1:14" ht="28.5" customHeight="1">
      <c r="A43" s="19">
        <f t="shared" si="1"/>
        <v>37</v>
      </c>
      <c r="B43" s="115">
        <f t="shared" si="1"/>
        <v>8</v>
      </c>
      <c r="C43" s="117" t="s">
        <v>109</v>
      </c>
      <c r="D43" s="103" t="s">
        <v>128</v>
      </c>
      <c r="E43" s="103">
        <v>201081875</v>
      </c>
      <c r="F43" s="103" t="s">
        <v>129</v>
      </c>
      <c r="G43" s="117" t="s">
        <v>130</v>
      </c>
      <c r="H43" s="117" t="s">
        <v>191</v>
      </c>
      <c r="I43" s="117" t="s">
        <v>131</v>
      </c>
      <c r="J43" s="129">
        <v>1</v>
      </c>
      <c r="K43" s="20">
        <v>1</v>
      </c>
      <c r="L43" s="21">
        <v>1</v>
      </c>
      <c r="M43" s="129"/>
      <c r="N43" s="20"/>
    </row>
    <row r="44" spans="1:14" ht="28.5" customHeight="1">
      <c r="A44" s="19">
        <f t="shared" si="1"/>
        <v>38</v>
      </c>
      <c r="B44" s="115">
        <f t="shared" si="1"/>
        <v>9</v>
      </c>
      <c r="C44" s="117" t="s">
        <v>109</v>
      </c>
      <c r="D44" s="103" t="s">
        <v>132</v>
      </c>
      <c r="E44" s="103">
        <v>200153801</v>
      </c>
      <c r="F44" s="103" t="s">
        <v>137</v>
      </c>
      <c r="G44" s="117" t="s">
        <v>138</v>
      </c>
      <c r="H44" s="117" t="s">
        <v>139</v>
      </c>
      <c r="I44" s="117" t="s">
        <v>139</v>
      </c>
      <c r="J44" s="129">
        <v>1</v>
      </c>
      <c r="K44" s="20">
        <v>1</v>
      </c>
      <c r="L44" s="21">
        <v>1</v>
      </c>
      <c r="M44" s="129"/>
      <c r="N44" s="20"/>
    </row>
    <row r="45" spans="1:14" ht="28.5" customHeight="1">
      <c r="A45" s="19">
        <f t="shared" si="1"/>
        <v>39</v>
      </c>
      <c r="B45" s="115">
        <f t="shared" si="1"/>
        <v>10</v>
      </c>
      <c r="C45" s="117" t="s">
        <v>109</v>
      </c>
      <c r="D45" s="103" t="s">
        <v>133</v>
      </c>
      <c r="E45" s="103">
        <v>200132638</v>
      </c>
      <c r="F45" s="103" t="s">
        <v>140</v>
      </c>
      <c r="G45" s="117"/>
      <c r="H45" s="117" t="s">
        <v>141</v>
      </c>
      <c r="I45" s="117" t="s">
        <v>141</v>
      </c>
      <c r="J45" s="129">
        <v>1</v>
      </c>
      <c r="K45" s="20">
        <v>1</v>
      </c>
      <c r="L45" s="21">
        <v>1</v>
      </c>
      <c r="M45" s="129"/>
      <c r="N45" s="20"/>
    </row>
    <row r="46" spans="1:14" ht="28.5" customHeight="1">
      <c r="A46" s="19">
        <f t="shared" si="1"/>
        <v>40</v>
      </c>
      <c r="B46" s="115">
        <f t="shared" si="1"/>
        <v>11</v>
      </c>
      <c r="C46" s="103" t="s">
        <v>134</v>
      </c>
      <c r="D46" s="103" t="s">
        <v>135</v>
      </c>
      <c r="E46" s="103">
        <v>201081725</v>
      </c>
      <c r="F46" s="65" t="s">
        <v>142</v>
      </c>
      <c r="G46" s="117" t="s">
        <v>143</v>
      </c>
      <c r="H46" s="117" t="s">
        <v>144</v>
      </c>
      <c r="I46" s="117" t="s">
        <v>144</v>
      </c>
      <c r="J46" s="129">
        <v>1</v>
      </c>
      <c r="K46" s="20">
        <v>1</v>
      </c>
      <c r="L46" s="21">
        <v>1</v>
      </c>
      <c r="M46" s="129"/>
      <c r="N46" s="20"/>
    </row>
    <row r="47" spans="1:14" ht="28.5" customHeight="1">
      <c r="A47" s="19">
        <f t="shared" si="1"/>
        <v>41</v>
      </c>
      <c r="B47" s="115">
        <f t="shared" si="1"/>
        <v>12</v>
      </c>
      <c r="C47" s="103" t="s">
        <v>134</v>
      </c>
      <c r="D47" s="103" t="s">
        <v>136</v>
      </c>
      <c r="E47" s="103">
        <v>200127935</v>
      </c>
      <c r="F47" s="103" t="s">
        <v>145</v>
      </c>
      <c r="G47" s="117" t="s">
        <v>146</v>
      </c>
      <c r="H47" s="117" t="s">
        <v>147</v>
      </c>
      <c r="I47" s="117" t="s">
        <v>147</v>
      </c>
      <c r="J47" s="129">
        <v>1</v>
      </c>
      <c r="K47" s="20">
        <v>1</v>
      </c>
      <c r="L47" s="21">
        <v>1</v>
      </c>
      <c r="M47" s="129"/>
      <c r="N47" s="20"/>
    </row>
    <row r="48" spans="1:14" ht="28.5" customHeight="1">
      <c r="A48" s="19"/>
      <c r="B48" s="311" t="s">
        <v>479</v>
      </c>
      <c r="C48" s="311"/>
      <c r="D48" s="311"/>
      <c r="E48" s="311"/>
      <c r="F48" s="311"/>
      <c r="G48" s="311"/>
      <c r="H48" s="311"/>
      <c r="I48" s="311"/>
      <c r="J48" s="129"/>
      <c r="K48" s="20"/>
      <c r="L48" s="21"/>
      <c r="M48" s="129"/>
      <c r="N48" s="20"/>
    </row>
    <row r="49" spans="1:14" ht="28.5" customHeight="1">
      <c r="A49" s="19">
        <f>+A47+1</f>
        <v>42</v>
      </c>
      <c r="B49" s="115">
        <v>1</v>
      </c>
      <c r="C49" s="101" t="s">
        <v>113</v>
      </c>
      <c r="D49" s="120" t="s">
        <v>343</v>
      </c>
      <c r="E49" s="66">
        <v>200140224</v>
      </c>
      <c r="F49" s="65" t="s">
        <v>344</v>
      </c>
      <c r="G49" s="65"/>
      <c r="H49" s="65" t="s">
        <v>345</v>
      </c>
      <c r="I49" s="65" t="s">
        <v>345</v>
      </c>
      <c r="J49" s="129">
        <v>1</v>
      </c>
      <c r="K49" s="20"/>
      <c r="L49" s="21"/>
      <c r="M49" s="129"/>
      <c r="N49" s="20"/>
    </row>
    <row r="50" spans="1:14" ht="28.5" customHeight="1">
      <c r="A50" s="19">
        <f t="shared" ref="A50:B58" si="2">+A49+1</f>
        <v>43</v>
      </c>
      <c r="B50" s="115">
        <f>+B49+1</f>
        <v>2</v>
      </c>
      <c r="C50" s="101" t="s">
        <v>113</v>
      </c>
      <c r="D50" s="120" t="s">
        <v>193</v>
      </c>
      <c r="E50" s="66">
        <v>200140114</v>
      </c>
      <c r="F50" s="65" t="s">
        <v>194</v>
      </c>
      <c r="G50" s="65" t="s">
        <v>195</v>
      </c>
      <c r="H50" s="65" t="s">
        <v>196</v>
      </c>
      <c r="I50" s="65" t="s">
        <v>196</v>
      </c>
      <c r="J50" s="129">
        <v>1</v>
      </c>
      <c r="K50" s="20">
        <v>1</v>
      </c>
      <c r="L50" s="21"/>
      <c r="M50" s="129">
        <v>1</v>
      </c>
      <c r="N50" s="20">
        <v>1</v>
      </c>
    </row>
    <row r="51" spans="1:14" ht="28.5" customHeight="1">
      <c r="A51" s="19">
        <f t="shared" si="2"/>
        <v>44</v>
      </c>
      <c r="B51" s="115">
        <f t="shared" si="2"/>
        <v>3</v>
      </c>
      <c r="C51" s="101" t="s">
        <v>113</v>
      </c>
      <c r="D51" s="120" t="s">
        <v>346</v>
      </c>
      <c r="E51" s="126">
        <v>200138787</v>
      </c>
      <c r="F51" s="65" t="s">
        <v>347</v>
      </c>
      <c r="G51" s="65"/>
      <c r="H51" s="65" t="s">
        <v>348</v>
      </c>
      <c r="I51" s="65" t="s">
        <v>348</v>
      </c>
      <c r="J51" s="129">
        <v>1</v>
      </c>
      <c r="K51" s="20"/>
      <c r="L51" s="21">
        <v>1</v>
      </c>
      <c r="M51" s="129"/>
      <c r="N51" s="20"/>
    </row>
    <row r="52" spans="1:14" ht="28.5" customHeight="1">
      <c r="A52" s="19">
        <f t="shared" si="2"/>
        <v>45</v>
      </c>
      <c r="B52" s="115">
        <f t="shared" si="2"/>
        <v>4</v>
      </c>
      <c r="C52" s="101" t="s">
        <v>113</v>
      </c>
      <c r="D52" s="120" t="s">
        <v>159</v>
      </c>
      <c r="E52" s="66">
        <v>206906468</v>
      </c>
      <c r="F52" s="65" t="s">
        <v>349</v>
      </c>
      <c r="G52" s="65"/>
      <c r="H52" s="65" t="s">
        <v>350</v>
      </c>
      <c r="I52" s="65" t="s">
        <v>350</v>
      </c>
      <c r="J52" s="129">
        <v>1</v>
      </c>
      <c r="K52" s="20"/>
      <c r="L52" s="21"/>
      <c r="M52" s="129"/>
      <c r="N52" s="20"/>
    </row>
    <row r="53" spans="1:14" ht="28.5" customHeight="1">
      <c r="A53" s="19">
        <f t="shared" si="2"/>
        <v>46</v>
      </c>
      <c r="B53" s="115">
        <f t="shared" si="2"/>
        <v>5</v>
      </c>
      <c r="C53" s="101" t="s">
        <v>113</v>
      </c>
      <c r="D53" s="120" t="s">
        <v>351</v>
      </c>
      <c r="E53" s="66">
        <v>206911344</v>
      </c>
      <c r="F53" s="65" t="s">
        <v>352</v>
      </c>
      <c r="G53" s="65"/>
      <c r="H53" s="65" t="s">
        <v>353</v>
      </c>
      <c r="I53" s="65" t="s">
        <v>353</v>
      </c>
      <c r="J53" s="129">
        <v>1</v>
      </c>
      <c r="K53" s="20"/>
      <c r="L53" s="21"/>
      <c r="M53" s="129"/>
      <c r="N53" s="20"/>
    </row>
    <row r="54" spans="1:14" ht="28.5" customHeight="1">
      <c r="A54" s="19">
        <f t="shared" si="2"/>
        <v>47</v>
      </c>
      <c r="B54" s="115">
        <f t="shared" si="2"/>
        <v>6</v>
      </c>
      <c r="C54" s="101" t="s">
        <v>113</v>
      </c>
      <c r="D54" s="120" t="s">
        <v>354</v>
      </c>
      <c r="E54" s="65">
        <v>206918531</v>
      </c>
      <c r="F54" s="65" t="s">
        <v>355</v>
      </c>
      <c r="G54" s="65"/>
      <c r="H54" s="65" t="s">
        <v>356</v>
      </c>
      <c r="I54" s="65" t="s">
        <v>356</v>
      </c>
      <c r="J54" s="129">
        <v>1</v>
      </c>
      <c r="K54" s="20"/>
      <c r="L54" s="21"/>
      <c r="M54" s="129"/>
      <c r="N54" s="20"/>
    </row>
    <row r="55" spans="1:14" ht="28.5" customHeight="1">
      <c r="A55" s="19">
        <f t="shared" si="2"/>
        <v>48</v>
      </c>
      <c r="B55" s="115">
        <f t="shared" si="2"/>
        <v>7</v>
      </c>
      <c r="C55" s="101" t="s">
        <v>113</v>
      </c>
      <c r="D55" s="120" t="s">
        <v>357</v>
      </c>
      <c r="E55" s="65">
        <v>206906530</v>
      </c>
      <c r="F55" s="65" t="s">
        <v>358</v>
      </c>
      <c r="G55" s="65"/>
      <c r="H55" s="65" t="s">
        <v>359</v>
      </c>
      <c r="I55" s="65" t="s">
        <v>359</v>
      </c>
      <c r="J55" s="129">
        <v>1</v>
      </c>
      <c r="K55" s="20"/>
      <c r="L55" s="21"/>
      <c r="M55" s="129"/>
      <c r="N55" s="20"/>
    </row>
    <row r="56" spans="1:14" ht="28.5" customHeight="1">
      <c r="A56" s="19">
        <f t="shared" si="2"/>
        <v>49</v>
      </c>
      <c r="B56" s="115">
        <f t="shared" si="2"/>
        <v>8</v>
      </c>
      <c r="C56" s="101" t="s">
        <v>113</v>
      </c>
      <c r="D56" s="120" t="s">
        <v>360</v>
      </c>
      <c r="E56" s="65">
        <v>200140540</v>
      </c>
      <c r="F56" s="65" t="s">
        <v>361</v>
      </c>
      <c r="G56" s="65"/>
      <c r="H56" s="65" t="s">
        <v>362</v>
      </c>
      <c r="I56" s="65" t="s">
        <v>362</v>
      </c>
      <c r="J56" s="129">
        <v>1</v>
      </c>
      <c r="K56" s="20"/>
      <c r="L56" s="21"/>
      <c r="M56" s="129"/>
      <c r="N56" s="20"/>
    </row>
    <row r="57" spans="1:14" ht="28.5" customHeight="1">
      <c r="A57" s="19">
        <f t="shared" si="2"/>
        <v>50</v>
      </c>
      <c r="B57" s="115">
        <f t="shared" si="2"/>
        <v>9</v>
      </c>
      <c r="C57" s="101" t="s">
        <v>113</v>
      </c>
      <c r="D57" s="103" t="s">
        <v>363</v>
      </c>
      <c r="E57" s="65">
        <v>200140042</v>
      </c>
      <c r="F57" s="65" t="s">
        <v>364</v>
      </c>
      <c r="G57" s="65"/>
      <c r="H57" s="65" t="s">
        <v>365</v>
      </c>
      <c r="I57" s="65" t="s">
        <v>365</v>
      </c>
      <c r="J57" s="129">
        <v>1</v>
      </c>
      <c r="K57" s="20"/>
      <c r="L57" s="21"/>
      <c r="M57" s="129"/>
      <c r="N57" s="20"/>
    </row>
    <row r="58" spans="1:14" ht="28.5" customHeight="1">
      <c r="A58" s="19">
        <f t="shared" si="2"/>
        <v>51</v>
      </c>
      <c r="B58" s="115">
        <f t="shared" si="2"/>
        <v>10</v>
      </c>
      <c r="C58" s="101" t="s">
        <v>113</v>
      </c>
      <c r="D58" s="120" t="s">
        <v>366</v>
      </c>
      <c r="E58" s="66">
        <v>200140121</v>
      </c>
      <c r="F58" s="65" t="s">
        <v>367</v>
      </c>
      <c r="G58" s="66"/>
      <c r="H58" s="66" t="s">
        <v>368</v>
      </c>
      <c r="I58" s="66" t="s">
        <v>368</v>
      </c>
      <c r="J58" s="129">
        <v>1</v>
      </c>
      <c r="K58" s="20"/>
      <c r="L58" s="21"/>
      <c r="M58" s="129">
        <v>1</v>
      </c>
      <c r="N58" s="20">
        <v>1</v>
      </c>
    </row>
    <row r="59" spans="1:14" ht="28.5" customHeight="1">
      <c r="A59" s="19"/>
      <c r="B59" s="311" t="s">
        <v>480</v>
      </c>
      <c r="C59" s="311"/>
      <c r="D59" s="311"/>
      <c r="E59" s="311"/>
      <c r="F59" s="311"/>
      <c r="G59" s="311"/>
      <c r="H59" s="311"/>
      <c r="I59" s="311"/>
      <c r="J59" s="129"/>
      <c r="K59" s="20"/>
      <c r="L59" s="21"/>
      <c r="M59" s="129"/>
      <c r="N59" s="20"/>
    </row>
    <row r="60" spans="1:14" ht="28.5" customHeight="1">
      <c r="A60" s="19">
        <f>+A58+1</f>
        <v>52</v>
      </c>
      <c r="B60" s="115">
        <v>1</v>
      </c>
      <c r="C60" s="116" t="s">
        <v>108</v>
      </c>
      <c r="D60" s="116" t="s">
        <v>369</v>
      </c>
      <c r="E60" s="65" t="s">
        <v>370</v>
      </c>
      <c r="F60" s="116" t="s">
        <v>371</v>
      </c>
      <c r="G60" s="116" t="s">
        <v>372</v>
      </c>
      <c r="H60" s="116" t="s">
        <v>373</v>
      </c>
      <c r="I60" s="116" t="s">
        <v>373</v>
      </c>
      <c r="J60" s="129">
        <v>1</v>
      </c>
      <c r="K60" s="20"/>
      <c r="L60" s="21"/>
      <c r="M60" s="129"/>
      <c r="N60" s="20"/>
    </row>
    <row r="61" spans="1:14" ht="28.5" customHeight="1">
      <c r="A61" s="19">
        <f t="shared" ref="A61:B76" si="3">+A60+1</f>
        <v>53</v>
      </c>
      <c r="B61" s="19">
        <f t="shared" si="3"/>
        <v>2</v>
      </c>
      <c r="C61" s="116" t="s">
        <v>108</v>
      </c>
      <c r="D61" s="116" t="s">
        <v>374</v>
      </c>
      <c r="E61" s="116">
        <v>207127044</v>
      </c>
      <c r="F61" s="116" t="s">
        <v>375</v>
      </c>
      <c r="G61" s="116" t="s">
        <v>376</v>
      </c>
      <c r="H61" s="116" t="s">
        <v>377</v>
      </c>
      <c r="I61" s="116" t="s">
        <v>377</v>
      </c>
      <c r="J61" s="129">
        <v>1</v>
      </c>
      <c r="K61" s="20"/>
      <c r="L61" s="21"/>
      <c r="M61" s="129">
        <v>1</v>
      </c>
      <c r="N61" s="20">
        <v>1</v>
      </c>
    </row>
    <row r="62" spans="1:14" ht="28.5" customHeight="1">
      <c r="A62" s="19">
        <f t="shared" si="3"/>
        <v>54</v>
      </c>
      <c r="B62" s="19">
        <f t="shared" si="3"/>
        <v>3</v>
      </c>
      <c r="C62" s="116" t="s">
        <v>108</v>
      </c>
      <c r="D62" s="116" t="s">
        <v>378</v>
      </c>
      <c r="E62" s="116">
        <v>200171788</v>
      </c>
      <c r="F62" s="116" t="s">
        <v>375</v>
      </c>
      <c r="G62" s="116" t="s">
        <v>379</v>
      </c>
      <c r="H62" s="116" t="s">
        <v>380</v>
      </c>
      <c r="I62" s="116" t="s">
        <v>380</v>
      </c>
      <c r="J62" s="129">
        <v>1</v>
      </c>
      <c r="K62" s="20"/>
      <c r="L62" s="21">
        <v>1</v>
      </c>
      <c r="M62" s="129">
        <v>1</v>
      </c>
      <c r="N62" s="20">
        <v>1</v>
      </c>
    </row>
    <row r="63" spans="1:14" ht="28.5" customHeight="1">
      <c r="A63" s="19">
        <f t="shared" si="3"/>
        <v>55</v>
      </c>
      <c r="B63" s="19">
        <f t="shared" si="3"/>
        <v>4</v>
      </c>
      <c r="C63" s="116" t="s">
        <v>108</v>
      </c>
      <c r="D63" s="116" t="s">
        <v>381</v>
      </c>
      <c r="E63" s="116">
        <v>207010167</v>
      </c>
      <c r="F63" s="116" t="s">
        <v>382</v>
      </c>
      <c r="G63" s="116" t="s">
        <v>383</v>
      </c>
      <c r="H63" s="116" t="s">
        <v>384</v>
      </c>
      <c r="I63" s="116" t="s">
        <v>384</v>
      </c>
      <c r="J63" s="129">
        <v>1</v>
      </c>
      <c r="K63" s="20"/>
      <c r="L63" s="21">
        <v>1</v>
      </c>
      <c r="M63" s="129"/>
      <c r="N63" s="20"/>
    </row>
    <row r="64" spans="1:14" ht="28.5" customHeight="1">
      <c r="A64" s="19"/>
      <c r="B64" s="311" t="s">
        <v>481</v>
      </c>
      <c r="C64" s="311"/>
      <c r="D64" s="311"/>
      <c r="E64" s="311"/>
      <c r="F64" s="311"/>
      <c r="G64" s="311"/>
      <c r="H64" s="311"/>
      <c r="I64" s="311"/>
      <c r="J64" s="129"/>
      <c r="K64" s="20"/>
      <c r="L64" s="21"/>
      <c r="M64" s="129"/>
      <c r="N64" s="20"/>
    </row>
    <row r="65" spans="1:14" ht="28.5" customHeight="1">
      <c r="A65" s="19">
        <f>+A63+1</f>
        <v>56</v>
      </c>
      <c r="B65" s="115">
        <v>1</v>
      </c>
      <c r="C65" s="103" t="s">
        <v>72</v>
      </c>
      <c r="D65" s="103" t="s">
        <v>385</v>
      </c>
      <c r="E65" s="103">
        <v>200177201</v>
      </c>
      <c r="F65" s="103" t="s">
        <v>386</v>
      </c>
      <c r="G65" s="103" t="s">
        <v>387</v>
      </c>
      <c r="H65" s="103" t="s">
        <v>388</v>
      </c>
      <c r="I65" s="103" t="s">
        <v>388</v>
      </c>
      <c r="J65" s="129">
        <v>1</v>
      </c>
      <c r="K65" s="20"/>
      <c r="L65" s="21">
        <v>1</v>
      </c>
      <c r="M65" s="129"/>
      <c r="N65" s="20"/>
    </row>
    <row r="66" spans="1:14" ht="28.5" customHeight="1">
      <c r="A66" s="19">
        <f t="shared" si="3"/>
        <v>57</v>
      </c>
      <c r="B66" s="19">
        <f t="shared" si="3"/>
        <v>2</v>
      </c>
      <c r="C66" s="103" t="s">
        <v>72</v>
      </c>
      <c r="D66" s="103" t="s">
        <v>223</v>
      </c>
      <c r="E66" s="96">
        <v>202549567</v>
      </c>
      <c r="F66" s="103" t="s">
        <v>114</v>
      </c>
      <c r="G66" s="103" t="s">
        <v>224</v>
      </c>
      <c r="H66" s="103" t="s">
        <v>225</v>
      </c>
      <c r="I66" s="103" t="s">
        <v>225</v>
      </c>
      <c r="J66" s="129">
        <v>1</v>
      </c>
      <c r="K66" s="20">
        <v>1</v>
      </c>
      <c r="L66" s="21"/>
      <c r="M66" s="129"/>
      <c r="N66" s="20"/>
    </row>
    <row r="67" spans="1:14" ht="28.5" customHeight="1">
      <c r="A67" s="19">
        <f t="shared" si="3"/>
        <v>58</v>
      </c>
      <c r="B67" s="19">
        <f t="shared" si="3"/>
        <v>3</v>
      </c>
      <c r="C67" s="103" t="s">
        <v>72</v>
      </c>
      <c r="D67" s="103" t="s">
        <v>148</v>
      </c>
      <c r="E67" s="103">
        <v>206882025</v>
      </c>
      <c r="F67" s="103" t="s">
        <v>115</v>
      </c>
      <c r="G67" s="103" t="s">
        <v>149</v>
      </c>
      <c r="H67" s="103" t="s">
        <v>150</v>
      </c>
      <c r="I67" s="103" t="s">
        <v>150</v>
      </c>
      <c r="J67" s="129">
        <v>1</v>
      </c>
      <c r="K67" s="20">
        <v>1</v>
      </c>
      <c r="L67" s="21">
        <v>1</v>
      </c>
      <c r="M67" s="129"/>
      <c r="N67" s="20"/>
    </row>
    <row r="68" spans="1:14" ht="28.5" customHeight="1">
      <c r="A68" s="19">
        <f t="shared" si="3"/>
        <v>59</v>
      </c>
      <c r="B68" s="19">
        <f t="shared" si="3"/>
        <v>4</v>
      </c>
      <c r="C68" s="103" t="s">
        <v>72</v>
      </c>
      <c r="D68" s="103" t="s">
        <v>226</v>
      </c>
      <c r="E68" s="103" t="s">
        <v>227</v>
      </c>
      <c r="F68" s="103" t="s">
        <v>115</v>
      </c>
      <c r="G68" s="103" t="s">
        <v>228</v>
      </c>
      <c r="H68" s="103" t="s">
        <v>229</v>
      </c>
      <c r="I68" s="103" t="s">
        <v>229</v>
      </c>
      <c r="J68" s="129">
        <v>1</v>
      </c>
      <c r="K68" s="20">
        <v>1</v>
      </c>
      <c r="L68" s="21"/>
      <c r="M68" s="129"/>
      <c r="N68" s="20"/>
    </row>
    <row r="69" spans="1:14" ht="28.5" customHeight="1">
      <c r="A69" s="19">
        <f t="shared" si="3"/>
        <v>60</v>
      </c>
      <c r="B69" s="19">
        <f t="shared" si="3"/>
        <v>5</v>
      </c>
      <c r="C69" s="103" t="s">
        <v>72</v>
      </c>
      <c r="D69" s="103" t="s">
        <v>389</v>
      </c>
      <c r="E69" s="103" t="s">
        <v>390</v>
      </c>
      <c r="F69" s="103" t="s">
        <v>391</v>
      </c>
      <c r="G69" s="103" t="s">
        <v>392</v>
      </c>
      <c r="H69" s="103" t="s">
        <v>393</v>
      </c>
      <c r="I69" s="103" t="s">
        <v>393</v>
      </c>
      <c r="J69" s="129">
        <v>1</v>
      </c>
      <c r="K69" s="20"/>
      <c r="L69" s="21"/>
      <c r="M69" s="129"/>
      <c r="N69" s="20"/>
    </row>
    <row r="70" spans="1:14" ht="28.5" customHeight="1">
      <c r="A70" s="19">
        <f t="shared" si="3"/>
        <v>61</v>
      </c>
      <c r="B70" s="19">
        <f t="shared" si="3"/>
        <v>6</v>
      </c>
      <c r="C70" s="103" t="s">
        <v>72</v>
      </c>
      <c r="D70" s="103" t="s">
        <v>230</v>
      </c>
      <c r="E70" s="103" t="s">
        <v>231</v>
      </c>
      <c r="F70" s="103" t="s">
        <v>232</v>
      </c>
      <c r="G70" s="103" t="s">
        <v>233</v>
      </c>
      <c r="H70" s="103" t="s">
        <v>234</v>
      </c>
      <c r="I70" s="103" t="s">
        <v>234</v>
      </c>
      <c r="J70" s="129">
        <v>1</v>
      </c>
      <c r="K70" s="20">
        <v>1</v>
      </c>
      <c r="L70" s="21"/>
      <c r="M70" s="129"/>
      <c r="N70" s="20"/>
    </row>
    <row r="71" spans="1:14" ht="28.5" customHeight="1">
      <c r="A71" s="19">
        <f t="shared" si="3"/>
        <v>62</v>
      </c>
      <c r="B71" s="19">
        <f t="shared" si="3"/>
        <v>7</v>
      </c>
      <c r="C71" s="103" t="s">
        <v>72</v>
      </c>
      <c r="D71" s="103" t="s">
        <v>235</v>
      </c>
      <c r="E71" s="103" t="s">
        <v>236</v>
      </c>
      <c r="F71" s="103" t="s">
        <v>237</v>
      </c>
      <c r="G71" s="103" t="s">
        <v>238</v>
      </c>
      <c r="H71" s="103" t="s">
        <v>239</v>
      </c>
      <c r="I71" s="103" t="s">
        <v>239</v>
      </c>
      <c r="J71" s="129">
        <v>1</v>
      </c>
      <c r="K71" s="20">
        <v>1</v>
      </c>
      <c r="L71" s="21"/>
      <c r="M71" s="129"/>
      <c r="N71" s="20"/>
    </row>
    <row r="72" spans="1:14" ht="28.5" customHeight="1">
      <c r="A72" s="19">
        <f t="shared" si="3"/>
        <v>63</v>
      </c>
      <c r="B72" s="19">
        <f t="shared" si="3"/>
        <v>8</v>
      </c>
      <c r="C72" s="103" t="s">
        <v>72</v>
      </c>
      <c r="D72" s="103" t="s">
        <v>394</v>
      </c>
      <c r="E72" s="103" t="s">
        <v>395</v>
      </c>
      <c r="F72" s="103" t="s">
        <v>255</v>
      </c>
      <c r="G72" s="103" t="s">
        <v>396</v>
      </c>
      <c r="H72" s="103" t="s">
        <v>397</v>
      </c>
      <c r="I72" s="103" t="s">
        <v>397</v>
      </c>
      <c r="J72" s="129">
        <v>1</v>
      </c>
      <c r="K72" s="20"/>
      <c r="L72" s="21"/>
      <c r="M72" s="129"/>
      <c r="N72" s="20"/>
    </row>
    <row r="73" spans="1:14" ht="28.5" customHeight="1">
      <c r="A73" s="19">
        <f t="shared" si="3"/>
        <v>64</v>
      </c>
      <c r="B73" s="19">
        <f t="shared" si="3"/>
        <v>9</v>
      </c>
      <c r="C73" s="103" t="s">
        <v>72</v>
      </c>
      <c r="D73" s="103" t="s">
        <v>398</v>
      </c>
      <c r="E73" s="103" t="s">
        <v>399</v>
      </c>
      <c r="F73" s="103" t="s">
        <v>221</v>
      </c>
      <c r="G73" s="103" t="s">
        <v>400</v>
      </c>
      <c r="H73" s="103" t="s">
        <v>401</v>
      </c>
      <c r="I73" s="103" t="s">
        <v>401</v>
      </c>
      <c r="J73" s="129">
        <v>1</v>
      </c>
      <c r="K73" s="20"/>
      <c r="L73" s="21"/>
      <c r="M73" s="129"/>
      <c r="N73" s="20"/>
    </row>
    <row r="74" spans="1:14" ht="28.5" customHeight="1">
      <c r="A74" s="19">
        <f t="shared" si="3"/>
        <v>65</v>
      </c>
      <c r="B74" s="19">
        <f t="shared" si="3"/>
        <v>10</v>
      </c>
      <c r="C74" s="103" t="s">
        <v>72</v>
      </c>
      <c r="D74" s="103" t="s">
        <v>240</v>
      </c>
      <c r="E74" s="103" t="s">
        <v>241</v>
      </c>
      <c r="F74" s="103" t="s">
        <v>242</v>
      </c>
      <c r="G74" s="103" t="s">
        <v>243</v>
      </c>
      <c r="H74" s="103" t="s">
        <v>244</v>
      </c>
      <c r="I74" s="103" t="s">
        <v>244</v>
      </c>
      <c r="J74" s="129">
        <v>1</v>
      </c>
      <c r="K74" s="20">
        <v>1</v>
      </c>
      <c r="L74" s="21"/>
      <c r="M74" s="129"/>
      <c r="N74" s="20"/>
    </row>
    <row r="75" spans="1:14" ht="28.5" customHeight="1">
      <c r="A75" s="19">
        <f t="shared" si="3"/>
        <v>66</v>
      </c>
      <c r="B75" s="19">
        <f t="shared" si="3"/>
        <v>11</v>
      </c>
      <c r="C75" s="103" t="s">
        <v>72</v>
      </c>
      <c r="D75" s="103" t="s">
        <v>245</v>
      </c>
      <c r="E75" s="103">
        <v>305647693</v>
      </c>
      <c r="F75" s="103" t="s">
        <v>222</v>
      </c>
      <c r="G75" s="103" t="s">
        <v>246</v>
      </c>
      <c r="H75" s="103" t="s">
        <v>247</v>
      </c>
      <c r="I75" s="103" t="s">
        <v>247</v>
      </c>
      <c r="J75" s="129">
        <v>1</v>
      </c>
      <c r="K75" s="20">
        <v>1</v>
      </c>
      <c r="L75" s="21"/>
      <c r="M75" s="129">
        <v>1</v>
      </c>
      <c r="N75" s="20">
        <v>1</v>
      </c>
    </row>
    <row r="76" spans="1:14" ht="28.5" customHeight="1">
      <c r="A76" s="19">
        <f t="shared" si="3"/>
        <v>67</v>
      </c>
      <c r="B76" s="19">
        <f t="shared" si="3"/>
        <v>12</v>
      </c>
      <c r="C76" s="103" t="s">
        <v>72</v>
      </c>
      <c r="D76" s="103" t="s">
        <v>248</v>
      </c>
      <c r="E76" s="103" t="s">
        <v>249</v>
      </c>
      <c r="F76" s="103" t="s">
        <v>250</v>
      </c>
      <c r="G76" s="103" t="s">
        <v>251</v>
      </c>
      <c r="H76" s="103" t="s">
        <v>252</v>
      </c>
      <c r="I76" s="103" t="s">
        <v>252</v>
      </c>
      <c r="J76" s="129">
        <v>1</v>
      </c>
      <c r="K76" s="20">
        <v>1</v>
      </c>
      <c r="L76" s="21"/>
      <c r="M76" s="129"/>
      <c r="N76" s="20"/>
    </row>
    <row r="77" spans="1:14" ht="28.5" customHeight="1">
      <c r="A77" s="19">
        <f t="shared" ref="A77:B78" si="4">+A76+1</f>
        <v>68</v>
      </c>
      <c r="B77" s="19">
        <f t="shared" si="4"/>
        <v>13</v>
      </c>
      <c r="C77" s="103" t="s">
        <v>72</v>
      </c>
      <c r="D77" s="103" t="s">
        <v>253</v>
      </c>
      <c r="E77" s="103" t="s">
        <v>254</v>
      </c>
      <c r="F77" s="103" t="s">
        <v>255</v>
      </c>
      <c r="G77" s="103" t="s">
        <v>256</v>
      </c>
      <c r="H77" s="103" t="s">
        <v>257</v>
      </c>
      <c r="I77" s="103" t="s">
        <v>257</v>
      </c>
      <c r="J77" s="129">
        <v>1</v>
      </c>
      <c r="K77" s="20">
        <v>1</v>
      </c>
      <c r="L77" s="21"/>
      <c r="M77" s="129"/>
      <c r="N77" s="20"/>
    </row>
    <row r="78" spans="1:14" ht="28.5" customHeight="1">
      <c r="A78" s="19">
        <f t="shared" si="4"/>
        <v>69</v>
      </c>
      <c r="B78" s="19">
        <f t="shared" si="4"/>
        <v>14</v>
      </c>
      <c r="C78" s="103" t="s">
        <v>72</v>
      </c>
      <c r="D78" s="103" t="s">
        <v>402</v>
      </c>
      <c r="E78" s="103">
        <v>305765721</v>
      </c>
      <c r="F78" s="103" t="s">
        <v>403</v>
      </c>
      <c r="G78" s="103" t="s">
        <v>404</v>
      </c>
      <c r="H78" s="103" t="s">
        <v>405</v>
      </c>
      <c r="I78" s="103" t="s">
        <v>405</v>
      </c>
      <c r="J78" s="129">
        <v>1</v>
      </c>
      <c r="K78" s="20"/>
      <c r="L78" s="21"/>
      <c r="M78" s="129"/>
      <c r="N78" s="20"/>
    </row>
    <row r="79" spans="1:14" ht="28.5" customHeight="1">
      <c r="A79" s="19"/>
      <c r="B79" s="311" t="s">
        <v>482</v>
      </c>
      <c r="C79" s="311"/>
      <c r="D79" s="311"/>
      <c r="E79" s="311"/>
      <c r="F79" s="311"/>
      <c r="G79" s="311"/>
      <c r="H79" s="311"/>
      <c r="I79" s="311"/>
      <c r="J79" s="129"/>
      <c r="K79" s="20"/>
      <c r="L79" s="21"/>
      <c r="M79" s="129"/>
      <c r="N79" s="20"/>
    </row>
    <row r="80" spans="1:14" ht="28.5" customHeight="1">
      <c r="A80" s="19">
        <f>+A78+1</f>
        <v>70</v>
      </c>
      <c r="B80" s="115">
        <v>1</v>
      </c>
      <c r="C80" s="117" t="s">
        <v>76</v>
      </c>
      <c r="D80" s="66" t="s">
        <v>406</v>
      </c>
      <c r="E80" s="102">
        <v>206890474</v>
      </c>
      <c r="F80" s="110" t="s">
        <v>407</v>
      </c>
      <c r="G80" s="103" t="s">
        <v>408</v>
      </c>
      <c r="H80" s="93" t="s">
        <v>409</v>
      </c>
      <c r="I80" s="116"/>
      <c r="J80" s="129">
        <v>1</v>
      </c>
      <c r="K80" s="20"/>
      <c r="L80" s="21"/>
      <c r="M80" s="129"/>
      <c r="N80" s="20"/>
    </row>
    <row r="81" spans="1:14" ht="28.5" customHeight="1">
      <c r="A81" s="19">
        <f>+A80+1</f>
        <v>71</v>
      </c>
      <c r="B81" s="19">
        <f>+B80+1</f>
        <v>2</v>
      </c>
      <c r="C81" s="117" t="s">
        <v>76</v>
      </c>
      <c r="D81" s="102" t="s">
        <v>410</v>
      </c>
      <c r="E81" s="121">
        <v>203737332</v>
      </c>
      <c r="F81" s="102" t="s">
        <v>411</v>
      </c>
      <c r="G81" s="65" t="s">
        <v>412</v>
      </c>
      <c r="H81" s="113" t="s">
        <v>413</v>
      </c>
      <c r="I81" s="116"/>
      <c r="J81" s="129">
        <v>1</v>
      </c>
      <c r="K81" s="20"/>
      <c r="L81" s="21"/>
      <c r="M81" s="129"/>
      <c r="N81" s="20"/>
    </row>
    <row r="82" spans="1:14" ht="28.5" customHeight="1">
      <c r="A82" s="19"/>
      <c r="B82" s="311" t="s">
        <v>483</v>
      </c>
      <c r="C82" s="311"/>
      <c r="D82" s="311"/>
      <c r="E82" s="311"/>
      <c r="F82" s="311"/>
      <c r="G82" s="311"/>
      <c r="H82" s="311"/>
      <c r="I82" s="311"/>
      <c r="J82" s="129"/>
      <c r="K82" s="20"/>
      <c r="L82" s="21"/>
      <c r="M82" s="129"/>
      <c r="N82" s="20"/>
    </row>
    <row r="83" spans="1:14" ht="38.25" customHeight="1">
      <c r="A83" s="19">
        <f>+A81+1</f>
        <v>72</v>
      </c>
      <c r="B83" s="115">
        <v>1</v>
      </c>
      <c r="C83" s="117" t="s">
        <v>78</v>
      </c>
      <c r="D83" s="118" t="s">
        <v>414</v>
      </c>
      <c r="E83" s="118">
        <v>207172686</v>
      </c>
      <c r="F83" s="118" t="s">
        <v>415</v>
      </c>
      <c r="G83" s="118" t="s">
        <v>416</v>
      </c>
      <c r="H83" s="118" t="s">
        <v>417</v>
      </c>
      <c r="I83" s="118"/>
      <c r="J83" s="129">
        <v>1</v>
      </c>
      <c r="K83" s="20"/>
      <c r="L83" s="21"/>
      <c r="M83" s="129"/>
      <c r="N83" s="20"/>
    </row>
    <row r="84" spans="1:14" ht="38.25" customHeight="1">
      <c r="A84" s="19">
        <f>+A83+1</f>
        <v>73</v>
      </c>
      <c r="B84" s="19">
        <f>+B83+1</f>
        <v>2</v>
      </c>
      <c r="C84" s="117" t="s">
        <v>78</v>
      </c>
      <c r="D84" s="118" t="s">
        <v>117</v>
      </c>
      <c r="E84" s="118">
        <v>200193095</v>
      </c>
      <c r="F84" s="118" t="s">
        <v>118</v>
      </c>
      <c r="G84" s="118" t="s">
        <v>119</v>
      </c>
      <c r="H84" s="118" t="s">
        <v>120</v>
      </c>
      <c r="I84" s="118"/>
      <c r="J84" s="129">
        <v>1</v>
      </c>
      <c r="K84" s="20">
        <v>1</v>
      </c>
      <c r="L84" s="21">
        <v>1</v>
      </c>
      <c r="M84" s="129">
        <v>1</v>
      </c>
      <c r="N84" s="20">
        <v>1</v>
      </c>
    </row>
    <row r="85" spans="1:14" ht="38.25" customHeight="1">
      <c r="A85" s="19">
        <f t="shared" ref="A85:B89" si="5">+A84+1</f>
        <v>74</v>
      </c>
      <c r="B85" s="19">
        <f t="shared" si="5"/>
        <v>3</v>
      </c>
      <c r="C85" s="117" t="s">
        <v>78</v>
      </c>
      <c r="D85" s="118" t="s">
        <v>418</v>
      </c>
      <c r="E85" s="118">
        <v>200193744</v>
      </c>
      <c r="F85" s="118" t="s">
        <v>419</v>
      </c>
      <c r="G85" s="118" t="s">
        <v>420</v>
      </c>
      <c r="H85" s="118" t="s">
        <v>421</v>
      </c>
      <c r="I85" s="118"/>
      <c r="J85" s="129">
        <v>1</v>
      </c>
      <c r="K85" s="20"/>
      <c r="L85" s="21"/>
      <c r="M85" s="129"/>
      <c r="N85" s="20"/>
    </row>
    <row r="86" spans="1:14" ht="38.25" customHeight="1">
      <c r="A86" s="19">
        <f t="shared" si="5"/>
        <v>75</v>
      </c>
      <c r="B86" s="19">
        <f t="shared" si="5"/>
        <v>4</v>
      </c>
      <c r="C86" s="117" t="s">
        <v>78</v>
      </c>
      <c r="D86" s="118" t="s">
        <v>422</v>
      </c>
      <c r="E86" s="118">
        <v>303919165</v>
      </c>
      <c r="F86" s="118" t="s">
        <v>423</v>
      </c>
      <c r="G86" s="118" t="s">
        <v>424</v>
      </c>
      <c r="H86" s="118" t="s">
        <v>425</v>
      </c>
      <c r="I86" s="118"/>
      <c r="J86" s="129">
        <v>1</v>
      </c>
      <c r="K86" s="20"/>
      <c r="L86" s="21"/>
      <c r="M86" s="129"/>
      <c r="N86" s="20"/>
    </row>
    <row r="87" spans="1:14" ht="38.25" customHeight="1">
      <c r="A87" s="19">
        <f t="shared" si="5"/>
        <v>76</v>
      </c>
      <c r="B87" s="19">
        <f t="shared" si="5"/>
        <v>5</v>
      </c>
      <c r="C87" s="117" t="s">
        <v>78</v>
      </c>
      <c r="D87" s="118" t="s">
        <v>426</v>
      </c>
      <c r="E87" s="118">
        <v>207068276</v>
      </c>
      <c r="F87" s="118" t="s">
        <v>427</v>
      </c>
      <c r="G87" s="118" t="s">
        <v>428</v>
      </c>
      <c r="H87" s="118" t="s">
        <v>429</v>
      </c>
      <c r="I87" s="116"/>
      <c r="J87" s="129">
        <v>1</v>
      </c>
      <c r="K87" s="20"/>
      <c r="L87" s="21"/>
      <c r="M87" s="129"/>
      <c r="N87" s="20"/>
    </row>
    <row r="88" spans="1:14" ht="38.25" customHeight="1">
      <c r="A88" s="19">
        <f t="shared" si="5"/>
        <v>77</v>
      </c>
      <c r="B88" s="19">
        <f t="shared" si="5"/>
        <v>6</v>
      </c>
      <c r="C88" s="117" t="s">
        <v>78</v>
      </c>
      <c r="D88" s="118" t="s">
        <v>430</v>
      </c>
      <c r="E88" s="118">
        <v>305682439</v>
      </c>
      <c r="F88" s="118" t="s">
        <v>431</v>
      </c>
      <c r="G88" s="118" t="s">
        <v>432</v>
      </c>
      <c r="H88" s="118" t="s">
        <v>433</v>
      </c>
      <c r="I88" s="116"/>
      <c r="J88" s="129">
        <v>1</v>
      </c>
      <c r="K88" s="20"/>
      <c r="L88" s="21"/>
      <c r="M88" s="129"/>
      <c r="N88" s="20"/>
    </row>
    <row r="89" spans="1:14" ht="38.25" customHeight="1">
      <c r="A89" s="19">
        <f t="shared" si="5"/>
        <v>78</v>
      </c>
      <c r="B89" s="19">
        <f t="shared" si="5"/>
        <v>7</v>
      </c>
      <c r="C89" s="117" t="s">
        <v>78</v>
      </c>
      <c r="D89" s="118" t="s">
        <v>434</v>
      </c>
      <c r="E89" s="118">
        <v>300553522</v>
      </c>
      <c r="F89" s="118" t="s">
        <v>435</v>
      </c>
      <c r="G89" s="118" t="s">
        <v>436</v>
      </c>
      <c r="H89" s="118" t="s">
        <v>437</v>
      </c>
      <c r="I89" s="116"/>
      <c r="J89" s="129">
        <v>1</v>
      </c>
      <c r="K89" s="20"/>
      <c r="L89" s="21"/>
      <c r="M89" s="129"/>
      <c r="N89" s="20"/>
    </row>
    <row r="90" spans="1:14" ht="28.5" customHeight="1">
      <c r="A90" s="19"/>
      <c r="B90" s="311" t="s">
        <v>484</v>
      </c>
      <c r="C90" s="311"/>
      <c r="D90" s="311"/>
      <c r="E90" s="311"/>
      <c r="F90" s="311"/>
      <c r="G90" s="311"/>
      <c r="H90" s="311"/>
      <c r="I90" s="311"/>
      <c r="J90" s="129">
        <v>1</v>
      </c>
      <c r="K90" s="20"/>
      <c r="L90" s="21"/>
      <c r="M90" s="129"/>
      <c r="N90" s="20"/>
    </row>
    <row r="91" spans="1:14" ht="28.5" customHeight="1">
      <c r="A91" s="19">
        <f>+A89+1</f>
        <v>79</v>
      </c>
      <c r="B91" s="115">
        <v>1</v>
      </c>
      <c r="C91" s="122" t="s">
        <v>79</v>
      </c>
      <c r="D91" s="123" t="s">
        <v>121</v>
      </c>
      <c r="E91" s="116"/>
      <c r="F91" s="124"/>
      <c r="G91" s="116" t="s">
        <v>122</v>
      </c>
      <c r="H91" s="116"/>
      <c r="I91" s="116"/>
      <c r="J91" s="129">
        <v>1</v>
      </c>
      <c r="K91" s="20">
        <v>1</v>
      </c>
      <c r="L91" s="21">
        <v>1</v>
      </c>
      <c r="M91" s="129"/>
      <c r="N91" s="20"/>
    </row>
    <row r="92" spans="1:14" ht="28.5" customHeight="1">
      <c r="A92" s="19"/>
      <c r="B92" s="311" t="s">
        <v>485</v>
      </c>
      <c r="C92" s="311"/>
      <c r="D92" s="311"/>
      <c r="E92" s="311"/>
      <c r="F92" s="311"/>
      <c r="G92" s="311"/>
      <c r="H92" s="311"/>
      <c r="I92" s="311"/>
      <c r="J92" s="129"/>
      <c r="K92" s="20"/>
      <c r="L92" s="21"/>
      <c r="M92" s="129"/>
      <c r="N92" s="20"/>
    </row>
    <row r="93" spans="1:14" ht="28.5" customHeight="1">
      <c r="A93" s="19">
        <f>+A91+1</f>
        <v>80</v>
      </c>
      <c r="B93" s="115">
        <v>1</v>
      </c>
      <c r="C93" s="122" t="s">
        <v>70</v>
      </c>
      <c r="D93" s="125" t="s">
        <v>101</v>
      </c>
      <c r="E93" s="122">
        <v>200169764</v>
      </c>
      <c r="F93" s="122" t="s">
        <v>102</v>
      </c>
      <c r="G93" s="122" t="s">
        <v>103</v>
      </c>
      <c r="H93" s="122" t="s">
        <v>104</v>
      </c>
      <c r="I93" s="122" t="s">
        <v>105</v>
      </c>
      <c r="J93" s="129">
        <v>1</v>
      </c>
      <c r="K93" s="20">
        <v>1</v>
      </c>
      <c r="L93" s="21">
        <v>1</v>
      </c>
      <c r="M93" s="129">
        <v>1</v>
      </c>
      <c r="N93" s="20">
        <v>1</v>
      </c>
    </row>
    <row r="94" spans="1:14" ht="28.5" customHeight="1">
      <c r="A94" s="19">
        <f t="shared" ref="A94:B109" si="6">+A93+1</f>
        <v>81</v>
      </c>
      <c r="B94" s="19">
        <f t="shared" si="6"/>
        <v>2</v>
      </c>
      <c r="C94" s="122" t="s">
        <v>70</v>
      </c>
      <c r="D94" s="64" t="s">
        <v>198</v>
      </c>
      <c r="E94" s="101" t="s">
        <v>199</v>
      </c>
      <c r="F94" s="124" t="s">
        <v>200</v>
      </c>
      <c r="G94" s="122" t="s">
        <v>201</v>
      </c>
      <c r="H94" s="124" t="s">
        <v>202</v>
      </c>
      <c r="I94" s="124" t="s">
        <v>202</v>
      </c>
      <c r="J94" s="129">
        <v>1</v>
      </c>
      <c r="K94" s="20">
        <v>1</v>
      </c>
      <c r="L94" s="21"/>
      <c r="M94" s="129"/>
      <c r="N94" s="20"/>
    </row>
    <row r="95" spans="1:14" ht="28.5" customHeight="1">
      <c r="A95" s="19">
        <f t="shared" si="6"/>
        <v>82</v>
      </c>
      <c r="B95" s="19">
        <f t="shared" si="6"/>
        <v>3</v>
      </c>
      <c r="C95" s="122" t="s">
        <v>70</v>
      </c>
      <c r="D95" s="64" t="s">
        <v>203</v>
      </c>
      <c r="E95" s="101" t="s">
        <v>204</v>
      </c>
      <c r="F95" s="124" t="s">
        <v>205</v>
      </c>
      <c r="G95" s="122"/>
      <c r="H95" s="124" t="s">
        <v>206</v>
      </c>
      <c r="I95" s="124" t="s">
        <v>206</v>
      </c>
      <c r="J95" s="129">
        <v>1</v>
      </c>
      <c r="K95" s="20">
        <v>1</v>
      </c>
      <c r="L95" s="21"/>
      <c r="M95" s="129"/>
      <c r="N95" s="20"/>
    </row>
    <row r="96" spans="1:14" ht="28.5" customHeight="1">
      <c r="A96" s="19">
        <f t="shared" si="6"/>
        <v>83</v>
      </c>
      <c r="B96" s="19">
        <f t="shared" si="6"/>
        <v>4</v>
      </c>
      <c r="C96" s="122" t="s">
        <v>70</v>
      </c>
      <c r="D96" s="64" t="s">
        <v>438</v>
      </c>
      <c r="E96" s="101">
        <v>207084154</v>
      </c>
      <c r="F96" s="101" t="s">
        <v>439</v>
      </c>
      <c r="G96" s="122" t="s">
        <v>440</v>
      </c>
      <c r="H96" s="63">
        <v>901604975</v>
      </c>
      <c r="I96" s="63">
        <v>901604975</v>
      </c>
      <c r="J96" s="129">
        <v>1</v>
      </c>
      <c r="K96" s="20"/>
      <c r="L96" s="21"/>
      <c r="M96" s="129"/>
      <c r="N96" s="20"/>
    </row>
    <row r="97" spans="1:14" ht="28.5" customHeight="1">
      <c r="A97" s="19">
        <f t="shared" si="6"/>
        <v>84</v>
      </c>
      <c r="B97" s="19">
        <f t="shared" si="6"/>
        <v>5</v>
      </c>
      <c r="C97" s="122" t="s">
        <v>70</v>
      </c>
      <c r="D97" s="64" t="s">
        <v>207</v>
      </c>
      <c r="E97" s="101">
        <v>207005299</v>
      </c>
      <c r="F97" s="101" t="s">
        <v>208</v>
      </c>
      <c r="G97" s="122" t="s">
        <v>209</v>
      </c>
      <c r="H97" s="116">
        <v>912060466</v>
      </c>
      <c r="I97" s="116">
        <v>912060466</v>
      </c>
      <c r="J97" s="129">
        <v>1</v>
      </c>
      <c r="K97" s="20">
        <v>1</v>
      </c>
      <c r="L97" s="21"/>
      <c r="M97" s="129"/>
      <c r="N97" s="20"/>
    </row>
    <row r="98" spans="1:14" ht="28.5" customHeight="1">
      <c r="A98" s="19">
        <f t="shared" si="6"/>
        <v>85</v>
      </c>
      <c r="B98" s="19">
        <f t="shared" si="6"/>
        <v>6</v>
      </c>
      <c r="C98" s="122" t="s">
        <v>70</v>
      </c>
      <c r="D98" s="64" t="s">
        <v>210</v>
      </c>
      <c r="E98" s="101">
        <v>207308593</v>
      </c>
      <c r="F98" s="101" t="s">
        <v>211</v>
      </c>
      <c r="G98" s="122" t="s">
        <v>212</v>
      </c>
      <c r="H98" s="62" t="s">
        <v>213</v>
      </c>
      <c r="I98" s="62" t="s">
        <v>213</v>
      </c>
      <c r="J98" s="129">
        <v>1</v>
      </c>
      <c r="K98" s="20">
        <v>1</v>
      </c>
      <c r="L98" s="21"/>
      <c r="M98" s="129"/>
      <c r="N98" s="20"/>
    </row>
    <row r="99" spans="1:14" ht="28.5" customHeight="1">
      <c r="A99" s="19">
        <f t="shared" si="6"/>
        <v>86</v>
      </c>
      <c r="B99" s="19">
        <f t="shared" si="6"/>
        <v>7</v>
      </c>
      <c r="C99" s="122" t="s">
        <v>70</v>
      </c>
      <c r="D99" s="64" t="s">
        <v>107</v>
      </c>
      <c r="E99" s="101">
        <v>203251345</v>
      </c>
      <c r="F99" s="101" t="s">
        <v>106</v>
      </c>
      <c r="G99" s="101" t="s">
        <v>214</v>
      </c>
      <c r="H99" s="101" t="s">
        <v>215</v>
      </c>
      <c r="I99" s="101" t="s">
        <v>215</v>
      </c>
      <c r="J99" s="129">
        <v>1</v>
      </c>
      <c r="K99" s="20">
        <v>1</v>
      </c>
      <c r="L99" s="21">
        <v>1</v>
      </c>
      <c r="M99" s="129">
        <v>1</v>
      </c>
      <c r="N99" s="20">
        <v>1</v>
      </c>
    </row>
    <row r="100" spans="1:14" ht="28.5" customHeight="1">
      <c r="A100" s="19">
        <f t="shared" si="6"/>
        <v>87</v>
      </c>
      <c r="B100" s="19">
        <f t="shared" si="6"/>
        <v>8</v>
      </c>
      <c r="C100" s="122" t="s">
        <v>70</v>
      </c>
      <c r="D100" s="64" t="s">
        <v>217</v>
      </c>
      <c r="E100" s="101">
        <v>206892076</v>
      </c>
      <c r="F100" s="101" t="s">
        <v>216</v>
      </c>
      <c r="G100" s="101" t="s">
        <v>218</v>
      </c>
      <c r="H100" s="124" t="s">
        <v>219</v>
      </c>
      <c r="I100" s="124" t="s">
        <v>219</v>
      </c>
      <c r="J100" s="129">
        <v>1</v>
      </c>
      <c r="K100" s="20">
        <v>1</v>
      </c>
      <c r="L100" s="21"/>
      <c r="M100" s="129"/>
      <c r="N100" s="20"/>
    </row>
    <row r="101" spans="1:14" ht="28.5" customHeight="1">
      <c r="A101" s="19">
        <f t="shared" si="6"/>
        <v>88</v>
      </c>
      <c r="B101" s="19">
        <f t="shared" si="6"/>
        <v>9</v>
      </c>
      <c r="C101" s="122" t="s">
        <v>70</v>
      </c>
      <c r="D101" s="64" t="s">
        <v>441</v>
      </c>
      <c r="E101" s="101">
        <v>206892109</v>
      </c>
      <c r="F101" s="101" t="s">
        <v>442</v>
      </c>
      <c r="G101" s="101" t="s">
        <v>443</v>
      </c>
      <c r="H101" s="101" t="s">
        <v>444</v>
      </c>
      <c r="I101" s="101" t="s">
        <v>444</v>
      </c>
      <c r="J101" s="129">
        <v>1</v>
      </c>
      <c r="K101" s="20"/>
      <c r="L101" s="21"/>
      <c r="M101" s="129"/>
      <c r="N101" s="20"/>
    </row>
    <row r="102" spans="1:14" ht="28.5" customHeight="1">
      <c r="A102" s="19">
        <f t="shared" si="6"/>
        <v>89</v>
      </c>
      <c r="B102" s="19">
        <f t="shared" si="6"/>
        <v>10</v>
      </c>
      <c r="C102" s="122" t="s">
        <v>70</v>
      </c>
      <c r="D102" s="64" t="s">
        <v>445</v>
      </c>
      <c r="E102" s="101">
        <v>206892124</v>
      </c>
      <c r="F102" s="101" t="s">
        <v>446</v>
      </c>
      <c r="G102" s="101" t="s">
        <v>447</v>
      </c>
      <c r="H102" s="101" t="s">
        <v>448</v>
      </c>
      <c r="I102" s="101" t="s">
        <v>448</v>
      </c>
      <c r="J102" s="129">
        <v>1</v>
      </c>
      <c r="K102" s="20"/>
      <c r="L102" s="21">
        <v>1</v>
      </c>
      <c r="M102" s="129">
        <v>1</v>
      </c>
      <c r="N102" s="20">
        <v>1</v>
      </c>
    </row>
    <row r="103" spans="1:14" ht="28.5" customHeight="1">
      <c r="A103" s="19">
        <f t="shared" si="6"/>
        <v>90</v>
      </c>
      <c r="B103" s="19">
        <f t="shared" si="6"/>
        <v>11</v>
      </c>
      <c r="C103" s="122" t="s">
        <v>70</v>
      </c>
      <c r="D103" s="64" t="s">
        <v>449</v>
      </c>
      <c r="E103" s="101">
        <v>206892148</v>
      </c>
      <c r="F103" s="101" t="s">
        <v>450</v>
      </c>
      <c r="G103" s="101" t="s">
        <v>451</v>
      </c>
      <c r="H103" s="101" t="s">
        <v>452</v>
      </c>
      <c r="I103" s="101" t="s">
        <v>452</v>
      </c>
      <c r="J103" s="129">
        <v>1</v>
      </c>
      <c r="K103" s="20"/>
      <c r="L103" s="21">
        <v>1</v>
      </c>
      <c r="M103" s="129">
        <v>1</v>
      </c>
      <c r="N103" s="20">
        <v>1</v>
      </c>
    </row>
    <row r="104" spans="1:14" ht="28.5" customHeight="1">
      <c r="A104" s="19">
        <f t="shared" si="6"/>
        <v>91</v>
      </c>
      <c r="B104" s="19">
        <f t="shared" si="6"/>
        <v>12</v>
      </c>
      <c r="C104" s="122" t="s">
        <v>70</v>
      </c>
      <c r="D104" s="64" t="s">
        <v>453</v>
      </c>
      <c r="E104" s="101">
        <v>206892281</v>
      </c>
      <c r="F104" s="101" t="s">
        <v>454</v>
      </c>
      <c r="G104" s="101" t="s">
        <v>455</v>
      </c>
      <c r="H104" s="61">
        <v>911266780</v>
      </c>
      <c r="I104" s="61">
        <v>911266780</v>
      </c>
      <c r="J104" s="129">
        <v>1</v>
      </c>
      <c r="K104" s="20"/>
      <c r="L104" s="21"/>
      <c r="M104" s="129"/>
      <c r="N104" s="20"/>
    </row>
    <row r="105" spans="1:14" ht="28.5" customHeight="1">
      <c r="A105" s="19">
        <f t="shared" si="6"/>
        <v>92</v>
      </c>
      <c r="B105" s="19">
        <f t="shared" si="6"/>
        <v>13</v>
      </c>
      <c r="C105" s="122" t="s">
        <v>70</v>
      </c>
      <c r="D105" s="64" t="s">
        <v>456</v>
      </c>
      <c r="E105" s="101">
        <v>206892306</v>
      </c>
      <c r="F105" s="101" t="s">
        <v>457</v>
      </c>
      <c r="G105" s="122" t="s">
        <v>458</v>
      </c>
      <c r="H105" s="122" t="s">
        <v>459</v>
      </c>
      <c r="I105" s="122" t="s">
        <v>459</v>
      </c>
      <c r="J105" s="129">
        <v>1</v>
      </c>
      <c r="K105" s="20"/>
      <c r="L105" s="21">
        <v>1</v>
      </c>
      <c r="M105" s="129">
        <v>1</v>
      </c>
      <c r="N105" s="20">
        <v>1</v>
      </c>
    </row>
    <row r="106" spans="1:14" ht="28.5" customHeight="1">
      <c r="A106" s="19">
        <f t="shared" si="6"/>
        <v>93</v>
      </c>
      <c r="B106" s="19">
        <f t="shared" si="6"/>
        <v>14</v>
      </c>
      <c r="C106" s="122" t="s">
        <v>70</v>
      </c>
      <c r="D106" s="64" t="s">
        <v>460</v>
      </c>
      <c r="E106" s="101">
        <v>306190132</v>
      </c>
      <c r="F106" s="101" t="s">
        <v>461</v>
      </c>
      <c r="G106" s="122" t="s">
        <v>462</v>
      </c>
      <c r="H106" s="60" t="s">
        <v>463</v>
      </c>
      <c r="I106" s="60" t="s">
        <v>463</v>
      </c>
      <c r="J106" s="129">
        <v>1</v>
      </c>
      <c r="K106" s="20"/>
      <c r="L106" s="21">
        <v>1</v>
      </c>
      <c r="M106" s="129">
        <v>1</v>
      </c>
      <c r="N106" s="20">
        <v>1</v>
      </c>
    </row>
    <row r="107" spans="1:14" ht="28.5" customHeight="1">
      <c r="A107" s="19">
        <f t="shared" si="6"/>
        <v>94</v>
      </c>
      <c r="B107" s="19">
        <f t="shared" si="6"/>
        <v>15</v>
      </c>
      <c r="C107" s="122" t="s">
        <v>70</v>
      </c>
      <c r="D107" s="64" t="s">
        <v>464</v>
      </c>
      <c r="E107" s="101">
        <v>204805603</v>
      </c>
      <c r="F107" s="101" t="s">
        <v>465</v>
      </c>
      <c r="G107" s="122"/>
      <c r="H107" s="60">
        <v>734122146</v>
      </c>
      <c r="I107" s="60">
        <v>734122146</v>
      </c>
      <c r="J107" s="129">
        <v>1</v>
      </c>
      <c r="K107" s="20"/>
      <c r="L107" s="21"/>
      <c r="M107" s="129"/>
      <c r="N107" s="20"/>
    </row>
    <row r="108" spans="1:14" ht="28.5" customHeight="1">
      <c r="A108" s="19">
        <f t="shared" si="6"/>
        <v>95</v>
      </c>
      <c r="B108" s="19">
        <f t="shared" si="6"/>
        <v>16</v>
      </c>
      <c r="C108" s="122" t="s">
        <v>70</v>
      </c>
      <c r="D108" s="64" t="s">
        <v>466</v>
      </c>
      <c r="E108" s="101">
        <v>207022397</v>
      </c>
      <c r="F108" s="101" t="s">
        <v>467</v>
      </c>
      <c r="G108" s="116" t="s">
        <v>468</v>
      </c>
      <c r="H108" s="116" t="s">
        <v>469</v>
      </c>
      <c r="I108" s="116" t="s">
        <v>469</v>
      </c>
      <c r="J108" s="129">
        <v>1</v>
      </c>
      <c r="K108" s="20"/>
      <c r="L108" s="21">
        <v>1</v>
      </c>
      <c r="M108" s="129">
        <v>1</v>
      </c>
      <c r="N108" s="20">
        <v>1</v>
      </c>
    </row>
    <row r="109" spans="1:14" ht="39.75" customHeight="1">
      <c r="A109" s="19">
        <f t="shared" si="6"/>
        <v>96</v>
      </c>
      <c r="B109" s="19">
        <f t="shared" si="6"/>
        <v>17</v>
      </c>
      <c r="C109" s="122" t="s">
        <v>70</v>
      </c>
      <c r="D109" s="64" t="s">
        <v>470</v>
      </c>
      <c r="E109" s="101">
        <v>207184244</v>
      </c>
      <c r="F109" s="101" t="s">
        <v>454</v>
      </c>
      <c r="G109" s="122"/>
      <c r="H109" s="101" t="s">
        <v>471</v>
      </c>
      <c r="I109" s="101" t="s">
        <v>471</v>
      </c>
      <c r="J109" s="129">
        <v>1</v>
      </c>
      <c r="K109" s="20"/>
      <c r="L109" s="21"/>
      <c r="M109" s="129"/>
      <c r="N109" s="20"/>
    </row>
    <row r="110" spans="1:14" ht="39.75" customHeight="1">
      <c r="A110" s="19">
        <f t="shared" ref="A110:B111" si="7">+A109+1</f>
        <v>97</v>
      </c>
      <c r="B110" s="19">
        <f t="shared" si="7"/>
        <v>18</v>
      </c>
      <c r="C110" s="122" t="s">
        <v>70</v>
      </c>
      <c r="D110" s="64" t="s">
        <v>472</v>
      </c>
      <c r="E110" s="122"/>
      <c r="F110" s="101" t="s">
        <v>473</v>
      </c>
      <c r="G110" s="122"/>
      <c r="H110" s="62">
        <v>937330970</v>
      </c>
      <c r="I110" s="62">
        <v>937330970</v>
      </c>
      <c r="J110" s="129">
        <v>1</v>
      </c>
      <c r="K110" s="20"/>
      <c r="L110" s="21"/>
      <c r="M110" s="129"/>
      <c r="N110" s="20"/>
    </row>
    <row r="111" spans="1:14" ht="39.75" customHeight="1">
      <c r="A111" s="19">
        <f t="shared" si="7"/>
        <v>98</v>
      </c>
      <c r="B111" s="19">
        <f t="shared" si="7"/>
        <v>19</v>
      </c>
      <c r="C111" s="122" t="s">
        <v>70</v>
      </c>
      <c r="D111" s="95" t="s">
        <v>474</v>
      </c>
      <c r="E111" s="101">
        <v>207067959</v>
      </c>
      <c r="F111" s="124" t="s">
        <v>475</v>
      </c>
      <c r="G111" s="122"/>
      <c r="H111" s="124" t="s">
        <v>476</v>
      </c>
      <c r="I111" s="124" t="s">
        <v>476</v>
      </c>
      <c r="J111" s="129">
        <v>1</v>
      </c>
      <c r="K111" s="20"/>
      <c r="L111" s="21"/>
      <c r="M111" s="129"/>
      <c r="N111" s="20"/>
    </row>
    <row r="112" spans="1:14">
      <c r="N112" s="20"/>
    </row>
    <row r="113" spans="4:24" s="18" customFormat="1" ht="26.25">
      <c r="D113" s="1" t="s">
        <v>487</v>
      </c>
      <c r="E113" s="1"/>
      <c r="F113" s="296" t="s">
        <v>488</v>
      </c>
      <c r="G113" s="296"/>
      <c r="K113" s="1"/>
      <c r="L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5" spans="4:24">
      <c r="D115" s="45" t="s">
        <v>116</v>
      </c>
    </row>
    <row r="116" spans="4:24">
      <c r="D116" s="46" t="s">
        <v>82</v>
      </c>
    </row>
  </sheetData>
  <mergeCells count="12">
    <mergeCell ref="F113:G113"/>
    <mergeCell ref="B2:I2"/>
    <mergeCell ref="B4:I4"/>
    <mergeCell ref="B5:I5"/>
    <mergeCell ref="B35:I35"/>
    <mergeCell ref="B48:I48"/>
    <mergeCell ref="B59:I59"/>
    <mergeCell ref="B64:I64"/>
    <mergeCell ref="B79:I79"/>
    <mergeCell ref="B82:I82"/>
    <mergeCell ref="B90:I90"/>
    <mergeCell ref="B92:I92"/>
  </mergeCells>
  <hyperlinks>
    <hyperlink ref="D49" r:id="rId1" display="http://ish.mehnat.uz/bkm-cabinet/vacancy?VacancySearch%5Bcompany_id%5D=6798"/>
    <hyperlink ref="D50" r:id="rId2" display="http://ish.mehnat.uz/bkm-cabinet/vacancy?VacancySearch%5Bcompany_id%5D=5548"/>
    <hyperlink ref="D58" r:id="rId3" display="http://ish.mehnat.uz/bkm-cabinet/vacancy?VacancySearch%5Bcompany_id%5D=5499"/>
    <hyperlink ref="D83" r:id="rId4" display="http://ish.mehnat.uz/vacancy/index?s=404700000"/>
    <hyperlink ref="D85" r:id="rId5" display="http://ish.mehnat.uz/vacancy/index?s=305220000"/>
    <hyperlink ref="D86" r:id="rId6" display="http://ish.mehnat.uz/vacancy/index?s=231100000"/>
    <hyperlink ref="D87" r:id="rId7" display="http://ish.mehnat.uz/vacancy/index?s=49480000"/>
    <hyperlink ref="D88" r:id="rId8" display="http://ish.mehnat.uz/vacancy/index?s=457360000"/>
    <hyperlink ref="D89" r:id="rId9" display="http://ish.mehnat.uz/vacancy/index?s=140790000"/>
  </hyperlinks>
  <printOptions horizontalCentered="1"/>
  <pageMargins left="0.31496062992125984" right="0.31496062992125984" top="0.59055118110236227" bottom="0.59055118110236227" header="0.31496062992125984" footer="0.31496062992125984"/>
  <pageSetup paperSize="9" scale="55" orientation="landscape" r:id="rId10"/>
  <rowBreaks count="1" manualBreakCount="1">
    <brk id="7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116"/>
  <sheetViews>
    <sheetView view="pageBreakPreview" zoomScale="55" zoomScaleNormal="85" zoomScaleSheetLayoutView="55" workbookViewId="0">
      <selection activeCell="B14" sqref="B14:O14"/>
    </sheetView>
  </sheetViews>
  <sheetFormatPr defaultRowHeight="18.75"/>
  <cols>
    <col min="1" max="1" width="7.7109375" style="22" customWidth="1"/>
    <col min="2" max="2" width="6.5703125" style="22" customWidth="1"/>
    <col min="3" max="3" width="30.28515625" style="22" bestFit="1" customWidth="1"/>
    <col min="4" max="4" width="65" style="17" customWidth="1"/>
    <col min="5" max="5" width="19.7109375" style="17" customWidth="1"/>
    <col min="6" max="6" width="44" style="17" customWidth="1"/>
    <col min="7" max="7" width="33.28515625" style="17" customWidth="1"/>
    <col min="8" max="8" width="23.5703125" style="17" customWidth="1"/>
    <col min="9" max="10" width="25.7109375" style="22" customWidth="1"/>
    <col min="11" max="11" width="13.85546875" style="22" customWidth="1"/>
    <col min="12" max="12" width="14.28515625" style="22" customWidth="1"/>
    <col min="13" max="13" width="17.7109375" style="22" customWidth="1"/>
    <col min="14" max="14" width="17.42578125" style="22" customWidth="1"/>
    <col min="15" max="16384" width="9.140625" style="22"/>
  </cols>
  <sheetData>
    <row r="1" spans="1:14" ht="55.5" customHeight="1">
      <c r="A1" s="26"/>
      <c r="B1" s="25"/>
      <c r="C1" s="25"/>
      <c r="D1" s="24"/>
      <c r="E1" s="24"/>
      <c r="F1" s="24"/>
      <c r="G1" s="24"/>
      <c r="H1" s="24"/>
      <c r="I1" s="23" t="s">
        <v>478</v>
      </c>
      <c r="J1" s="23"/>
      <c r="L1" s="26"/>
      <c r="M1" s="23"/>
    </row>
    <row r="2" spans="1:14" ht="39.950000000000003" customHeight="1">
      <c r="A2" s="26"/>
      <c r="B2" s="309" t="s">
        <v>93</v>
      </c>
      <c r="C2" s="309"/>
      <c r="D2" s="309"/>
      <c r="E2" s="309"/>
      <c r="F2" s="309"/>
      <c r="G2" s="309"/>
      <c r="H2" s="309"/>
      <c r="I2" s="309"/>
      <c r="J2" s="55"/>
      <c r="L2" s="26"/>
      <c r="M2" s="55"/>
    </row>
    <row r="3" spans="1:14" ht="126.75" customHeight="1">
      <c r="A3" s="54" t="s">
        <v>92</v>
      </c>
      <c r="B3" s="54" t="s">
        <v>92</v>
      </c>
      <c r="C3" s="54" t="s">
        <v>91</v>
      </c>
      <c r="D3" s="54" t="s">
        <v>90</v>
      </c>
      <c r="E3" s="54" t="s">
        <v>89</v>
      </c>
      <c r="F3" s="54" t="s">
        <v>88</v>
      </c>
      <c r="G3" s="54" t="s">
        <v>87</v>
      </c>
      <c r="H3" s="54" t="s">
        <v>86</v>
      </c>
      <c r="I3" s="54" t="s">
        <v>85</v>
      </c>
      <c r="J3" s="54" t="s">
        <v>492</v>
      </c>
      <c r="K3" s="54" t="s">
        <v>489</v>
      </c>
      <c r="L3" s="54" t="s">
        <v>490</v>
      </c>
      <c r="M3" s="54" t="s">
        <v>491</v>
      </c>
      <c r="N3" s="54" t="s">
        <v>493</v>
      </c>
    </row>
    <row r="4" spans="1:14" ht="30" customHeight="1">
      <c r="A4" s="19"/>
      <c r="B4" s="310" t="s">
        <v>486</v>
      </c>
      <c r="C4" s="310"/>
      <c r="D4" s="310"/>
      <c r="E4" s="310"/>
      <c r="F4" s="310"/>
      <c r="G4" s="310"/>
      <c r="H4" s="310"/>
      <c r="I4" s="310"/>
      <c r="J4" s="127"/>
      <c r="K4" s="20"/>
      <c r="L4" s="21"/>
      <c r="M4" s="127"/>
      <c r="N4" s="20"/>
    </row>
    <row r="5" spans="1:14" ht="30" customHeight="1">
      <c r="A5" s="19"/>
      <c r="B5" s="311" t="s">
        <v>477</v>
      </c>
      <c r="C5" s="311"/>
      <c r="D5" s="311"/>
      <c r="E5" s="311"/>
      <c r="F5" s="311"/>
      <c r="G5" s="311"/>
      <c r="H5" s="311"/>
      <c r="I5" s="311"/>
      <c r="J5" s="128"/>
      <c r="K5" s="20"/>
      <c r="L5" s="21"/>
      <c r="M5" s="128"/>
      <c r="N5" s="20"/>
    </row>
    <row r="6" spans="1:14" ht="28.5" customHeight="1">
      <c r="A6" s="19">
        <v>1</v>
      </c>
      <c r="B6" s="115">
        <v>1</v>
      </c>
      <c r="C6" s="115" t="s">
        <v>97</v>
      </c>
      <c r="D6" s="69" t="s">
        <v>151</v>
      </c>
      <c r="E6" s="69">
        <v>301416058</v>
      </c>
      <c r="F6" s="69" t="s">
        <v>152</v>
      </c>
      <c r="G6" s="69" t="s">
        <v>153</v>
      </c>
      <c r="H6" s="69" t="s">
        <v>154</v>
      </c>
      <c r="I6" s="69" t="s">
        <v>154</v>
      </c>
      <c r="J6" s="129">
        <v>1</v>
      </c>
      <c r="K6" s="20">
        <v>1</v>
      </c>
      <c r="L6" s="21"/>
      <c r="M6" s="129"/>
      <c r="N6" s="20"/>
    </row>
    <row r="7" spans="1:14" ht="28.5" customHeight="1">
      <c r="A7" s="19">
        <f>+A6+1</f>
        <v>2</v>
      </c>
      <c r="B7" s="115">
        <v>2</v>
      </c>
      <c r="C7" s="115" t="s">
        <v>97</v>
      </c>
      <c r="D7" s="69" t="s">
        <v>155</v>
      </c>
      <c r="E7" s="69">
        <v>200153366</v>
      </c>
      <c r="F7" s="69" t="s">
        <v>156</v>
      </c>
      <c r="G7" s="69" t="s">
        <v>157</v>
      </c>
      <c r="H7" s="69"/>
      <c r="I7" s="69"/>
      <c r="J7" s="129">
        <v>1</v>
      </c>
      <c r="K7" s="20">
        <v>1</v>
      </c>
      <c r="L7" s="21"/>
      <c r="M7" s="129"/>
      <c r="N7" s="20"/>
    </row>
    <row r="8" spans="1:14" ht="28.5" customHeight="1">
      <c r="A8" s="19">
        <f t="shared" ref="A8:A34" si="0">+A7+1</f>
        <v>3</v>
      </c>
      <c r="B8" s="115">
        <v>3</v>
      </c>
      <c r="C8" s="115" t="s">
        <v>97</v>
      </c>
      <c r="D8" s="69" t="s">
        <v>158</v>
      </c>
      <c r="E8" s="69">
        <v>206776385</v>
      </c>
      <c r="F8" s="69" t="s">
        <v>98</v>
      </c>
      <c r="G8" s="69" t="s">
        <v>99</v>
      </c>
      <c r="H8" s="68" t="s">
        <v>258</v>
      </c>
      <c r="I8" s="68" t="s">
        <v>258</v>
      </c>
      <c r="J8" s="129">
        <v>1</v>
      </c>
      <c r="K8" s="20">
        <v>1</v>
      </c>
      <c r="L8" s="21">
        <v>1</v>
      </c>
      <c r="M8" s="129">
        <v>1</v>
      </c>
      <c r="N8" s="20">
        <v>1</v>
      </c>
    </row>
    <row r="9" spans="1:14" ht="28.5" customHeight="1">
      <c r="A9" s="19">
        <f t="shared" si="0"/>
        <v>4</v>
      </c>
      <c r="B9" s="115">
        <v>4</v>
      </c>
      <c r="C9" s="115" t="s">
        <v>97</v>
      </c>
      <c r="D9" s="69" t="s">
        <v>259</v>
      </c>
      <c r="E9" s="69"/>
      <c r="F9" s="69" t="s">
        <v>97</v>
      </c>
      <c r="G9" s="69"/>
      <c r="H9" s="67" t="s">
        <v>260</v>
      </c>
      <c r="I9" s="67" t="s">
        <v>260</v>
      </c>
      <c r="J9" s="129">
        <v>1</v>
      </c>
      <c r="K9" s="20"/>
      <c r="L9" s="21"/>
      <c r="M9" s="129"/>
      <c r="N9" s="20"/>
    </row>
    <row r="10" spans="1:14" ht="28.5" customHeight="1">
      <c r="A10" s="19">
        <f t="shared" si="0"/>
        <v>5</v>
      </c>
      <c r="B10" s="115">
        <v>5</v>
      </c>
      <c r="C10" s="115" t="s">
        <v>97</v>
      </c>
      <c r="D10" s="69" t="s">
        <v>261</v>
      </c>
      <c r="E10" s="67">
        <v>200145748</v>
      </c>
      <c r="F10" s="67" t="s">
        <v>262</v>
      </c>
      <c r="G10" s="67" t="s">
        <v>263</v>
      </c>
      <c r="H10" s="67" t="s">
        <v>264</v>
      </c>
      <c r="I10" s="67" t="s">
        <v>264</v>
      </c>
      <c r="J10" s="129">
        <v>1</v>
      </c>
      <c r="K10" s="20"/>
      <c r="L10" s="21"/>
      <c r="M10" s="129"/>
      <c r="N10" s="20"/>
    </row>
    <row r="11" spans="1:14" ht="28.5" customHeight="1">
      <c r="A11" s="19">
        <f t="shared" si="0"/>
        <v>6</v>
      </c>
      <c r="B11" s="115">
        <v>6</v>
      </c>
      <c r="C11" s="115" t="s">
        <v>97</v>
      </c>
      <c r="D11" s="69" t="s">
        <v>197</v>
      </c>
      <c r="E11" s="67">
        <v>203209750</v>
      </c>
      <c r="F11" s="67" t="s">
        <v>265</v>
      </c>
      <c r="G11" s="67" t="s">
        <v>266</v>
      </c>
      <c r="H11" s="67" t="s">
        <v>267</v>
      </c>
      <c r="I11" s="67" t="s">
        <v>267</v>
      </c>
      <c r="J11" s="129">
        <v>1</v>
      </c>
      <c r="K11" s="20"/>
      <c r="L11" s="21"/>
      <c r="M11" s="129"/>
      <c r="N11" s="20"/>
    </row>
    <row r="12" spans="1:14" ht="28.5" customHeight="1">
      <c r="A12" s="19">
        <f t="shared" si="0"/>
        <v>7</v>
      </c>
      <c r="B12" s="115">
        <v>7</v>
      </c>
      <c r="C12" s="115" t="s">
        <v>97</v>
      </c>
      <c r="D12" s="69" t="s">
        <v>160</v>
      </c>
      <c r="E12" s="67"/>
      <c r="F12" s="69"/>
      <c r="G12" s="69"/>
      <c r="H12" s="67" t="s">
        <v>268</v>
      </c>
      <c r="I12" s="67" t="s">
        <v>268</v>
      </c>
      <c r="J12" s="129">
        <v>1</v>
      </c>
      <c r="K12" s="20"/>
      <c r="L12" s="21"/>
      <c r="M12" s="129"/>
      <c r="N12" s="20"/>
    </row>
    <row r="13" spans="1:14" ht="65.25" customHeight="1">
      <c r="A13" s="19">
        <f t="shared" si="0"/>
        <v>8</v>
      </c>
      <c r="B13" s="115">
        <v>8</v>
      </c>
      <c r="C13" s="115" t="s">
        <v>97</v>
      </c>
      <c r="D13" s="69" t="s">
        <v>269</v>
      </c>
      <c r="E13" s="67">
        <v>203240335</v>
      </c>
      <c r="F13" s="67" t="s">
        <v>270</v>
      </c>
      <c r="G13" s="67" t="s">
        <v>271</v>
      </c>
      <c r="H13" s="67" t="s">
        <v>272</v>
      </c>
      <c r="I13" s="67" t="s">
        <v>272</v>
      </c>
      <c r="J13" s="129">
        <v>1</v>
      </c>
      <c r="K13" s="20"/>
      <c r="L13" s="21"/>
      <c r="M13" s="129"/>
      <c r="N13" s="20"/>
    </row>
    <row r="14" spans="1:14" ht="54.75" customHeight="1">
      <c r="A14" s="19">
        <f t="shared" si="0"/>
        <v>9</v>
      </c>
      <c r="B14" s="115">
        <v>9</v>
      </c>
      <c r="C14" s="115" t="s">
        <v>97</v>
      </c>
      <c r="D14" s="69" t="s">
        <v>161</v>
      </c>
      <c r="E14" s="69">
        <v>207037615</v>
      </c>
      <c r="F14" s="69" t="s">
        <v>162</v>
      </c>
      <c r="G14" s="69" t="s">
        <v>163</v>
      </c>
      <c r="H14" s="69" t="s">
        <v>164</v>
      </c>
      <c r="I14" s="69" t="s">
        <v>164</v>
      </c>
      <c r="J14" s="129">
        <v>1</v>
      </c>
      <c r="K14" s="20">
        <v>1</v>
      </c>
      <c r="L14" s="21"/>
      <c r="M14" s="129"/>
      <c r="N14" s="20"/>
    </row>
    <row r="15" spans="1:14" ht="28.5" customHeight="1">
      <c r="A15" s="19">
        <f t="shared" si="0"/>
        <v>10</v>
      </c>
      <c r="B15" s="115">
        <v>10</v>
      </c>
      <c r="C15" s="115" t="s">
        <v>97</v>
      </c>
      <c r="D15" s="69" t="s">
        <v>273</v>
      </c>
      <c r="E15" s="67">
        <v>204721717</v>
      </c>
      <c r="F15" s="67" t="s">
        <v>274</v>
      </c>
      <c r="G15" s="67" t="s">
        <v>275</v>
      </c>
      <c r="H15" s="67" t="s">
        <v>276</v>
      </c>
      <c r="I15" s="67" t="s">
        <v>276</v>
      </c>
      <c r="J15" s="129">
        <v>1</v>
      </c>
      <c r="K15" s="20"/>
      <c r="L15" s="21"/>
      <c r="M15" s="129">
        <v>1</v>
      </c>
      <c r="N15" s="20">
        <v>1</v>
      </c>
    </row>
    <row r="16" spans="1:14" ht="28.5" customHeight="1">
      <c r="A16" s="19">
        <f t="shared" si="0"/>
        <v>11</v>
      </c>
      <c r="B16" s="115">
        <v>11</v>
      </c>
      <c r="C16" s="115" t="s">
        <v>97</v>
      </c>
      <c r="D16" s="69" t="s">
        <v>277</v>
      </c>
      <c r="E16" s="67">
        <v>207037583</v>
      </c>
      <c r="F16" s="67" t="s">
        <v>278</v>
      </c>
      <c r="G16" s="67" t="s">
        <v>279</v>
      </c>
      <c r="H16" s="67" t="s">
        <v>280</v>
      </c>
      <c r="I16" s="67" t="s">
        <v>280</v>
      </c>
      <c r="J16" s="129">
        <v>1</v>
      </c>
      <c r="K16" s="20"/>
      <c r="L16" s="21"/>
      <c r="M16" s="129"/>
      <c r="N16" s="20"/>
    </row>
    <row r="17" spans="1:14" ht="28.5" customHeight="1">
      <c r="A17" s="19">
        <f t="shared" si="0"/>
        <v>12</v>
      </c>
      <c r="B17" s="115">
        <v>12</v>
      </c>
      <c r="C17" s="115" t="s">
        <v>97</v>
      </c>
      <c r="D17" s="69" t="s">
        <v>281</v>
      </c>
      <c r="E17" s="67"/>
      <c r="F17" s="67" t="s">
        <v>282</v>
      </c>
      <c r="G17" s="67" t="s">
        <v>283</v>
      </c>
      <c r="H17" s="67" t="s">
        <v>284</v>
      </c>
      <c r="I17" s="67" t="s">
        <v>284</v>
      </c>
      <c r="J17" s="129">
        <v>1</v>
      </c>
      <c r="K17" s="20"/>
      <c r="L17" s="21"/>
      <c r="M17" s="129"/>
      <c r="N17" s="20"/>
    </row>
    <row r="18" spans="1:14" ht="28.5" customHeight="1">
      <c r="A18" s="19">
        <f t="shared" si="0"/>
        <v>13</v>
      </c>
      <c r="B18" s="115">
        <v>13</v>
      </c>
      <c r="C18" s="115" t="s">
        <v>97</v>
      </c>
      <c r="D18" s="69" t="s">
        <v>285</v>
      </c>
      <c r="E18" s="67">
        <v>207008294</v>
      </c>
      <c r="F18" s="67" t="s">
        <v>286</v>
      </c>
      <c r="G18" s="67" t="s">
        <v>287</v>
      </c>
      <c r="H18" s="67" t="s">
        <v>288</v>
      </c>
      <c r="I18" s="67" t="s">
        <v>288</v>
      </c>
      <c r="J18" s="129">
        <v>1</v>
      </c>
      <c r="K18" s="20"/>
      <c r="L18" s="21"/>
      <c r="M18" s="129"/>
      <c r="N18" s="20"/>
    </row>
    <row r="19" spans="1:14" ht="28.5" customHeight="1">
      <c r="A19" s="19">
        <f t="shared" si="0"/>
        <v>14</v>
      </c>
      <c r="B19" s="115">
        <v>14</v>
      </c>
      <c r="C19" s="115" t="s">
        <v>97</v>
      </c>
      <c r="D19" s="69" t="s">
        <v>289</v>
      </c>
      <c r="E19" s="67">
        <v>207037813</v>
      </c>
      <c r="F19" s="67" t="s">
        <v>290</v>
      </c>
      <c r="G19" s="67" t="s">
        <v>291</v>
      </c>
      <c r="H19" s="67" t="s">
        <v>292</v>
      </c>
      <c r="I19" s="67" t="s">
        <v>292</v>
      </c>
      <c r="J19" s="129">
        <v>1</v>
      </c>
      <c r="K19" s="20"/>
      <c r="L19" s="21"/>
      <c r="M19" s="129"/>
      <c r="N19" s="20"/>
    </row>
    <row r="20" spans="1:14" ht="28.5" customHeight="1">
      <c r="A20" s="19">
        <f t="shared" si="0"/>
        <v>15</v>
      </c>
      <c r="B20" s="115">
        <v>15</v>
      </c>
      <c r="C20" s="115" t="s">
        <v>97</v>
      </c>
      <c r="D20" s="69" t="s">
        <v>293</v>
      </c>
      <c r="E20" s="67">
        <v>207037575</v>
      </c>
      <c r="F20" s="67" t="s">
        <v>294</v>
      </c>
      <c r="G20" s="67" t="s">
        <v>295</v>
      </c>
      <c r="H20" s="67" t="s">
        <v>296</v>
      </c>
      <c r="I20" s="67" t="s">
        <v>296</v>
      </c>
      <c r="J20" s="129">
        <v>1</v>
      </c>
      <c r="K20" s="20"/>
      <c r="L20" s="21"/>
      <c r="M20" s="129"/>
      <c r="N20" s="20"/>
    </row>
    <row r="21" spans="1:14" ht="28.5" customHeight="1">
      <c r="A21" s="19">
        <f t="shared" si="0"/>
        <v>16</v>
      </c>
      <c r="B21" s="115">
        <v>16</v>
      </c>
      <c r="C21" s="115" t="s">
        <v>97</v>
      </c>
      <c r="D21" s="69" t="s">
        <v>297</v>
      </c>
      <c r="E21" s="67">
        <v>200145479</v>
      </c>
      <c r="F21" s="67" t="s">
        <v>298</v>
      </c>
      <c r="G21" s="67" t="s">
        <v>299</v>
      </c>
      <c r="H21" s="67" t="s">
        <v>300</v>
      </c>
      <c r="I21" s="67" t="s">
        <v>300</v>
      </c>
      <c r="J21" s="129">
        <v>1</v>
      </c>
      <c r="K21" s="20"/>
      <c r="L21" s="21"/>
      <c r="M21" s="129"/>
      <c r="N21" s="20"/>
    </row>
    <row r="22" spans="1:14" ht="28.5" customHeight="1">
      <c r="A22" s="19">
        <f t="shared" si="0"/>
        <v>17</v>
      </c>
      <c r="B22" s="115">
        <v>17</v>
      </c>
      <c r="C22" s="115" t="s">
        <v>97</v>
      </c>
      <c r="D22" s="69" t="s">
        <v>301</v>
      </c>
      <c r="E22" s="67"/>
      <c r="F22" s="69" t="s">
        <v>97</v>
      </c>
      <c r="G22" s="69"/>
      <c r="H22" s="69" t="s">
        <v>302</v>
      </c>
      <c r="I22" s="69" t="s">
        <v>302</v>
      </c>
      <c r="J22" s="129">
        <v>1</v>
      </c>
      <c r="K22" s="20"/>
      <c r="L22" s="21"/>
      <c r="M22" s="129"/>
      <c r="N22" s="20"/>
    </row>
    <row r="23" spans="1:14" ht="28.5" customHeight="1">
      <c r="A23" s="19">
        <f t="shared" si="0"/>
        <v>18</v>
      </c>
      <c r="B23" s="115">
        <v>18</v>
      </c>
      <c r="C23" s="115" t="s">
        <v>97</v>
      </c>
      <c r="D23" s="69" t="s">
        <v>303</v>
      </c>
      <c r="E23" s="67">
        <v>201104440</v>
      </c>
      <c r="F23" s="67" t="s">
        <v>304</v>
      </c>
      <c r="G23" s="67" t="s">
        <v>305</v>
      </c>
      <c r="H23" s="67" t="s">
        <v>306</v>
      </c>
      <c r="I23" s="67" t="s">
        <v>306</v>
      </c>
      <c r="J23" s="129">
        <v>1</v>
      </c>
      <c r="K23" s="20"/>
      <c r="L23" s="21"/>
      <c r="M23" s="129"/>
      <c r="N23" s="20"/>
    </row>
    <row r="24" spans="1:14" ht="28.5" customHeight="1">
      <c r="A24" s="19">
        <f t="shared" si="0"/>
        <v>19</v>
      </c>
      <c r="B24" s="115">
        <v>19</v>
      </c>
      <c r="C24" s="115" t="s">
        <v>97</v>
      </c>
      <c r="D24" s="69" t="s">
        <v>307</v>
      </c>
      <c r="E24" s="67">
        <v>201239114</v>
      </c>
      <c r="F24" s="67" t="s">
        <v>308</v>
      </c>
      <c r="G24" s="67" t="s">
        <v>309</v>
      </c>
      <c r="H24" s="67" t="s">
        <v>310</v>
      </c>
      <c r="I24" s="67" t="s">
        <v>310</v>
      </c>
      <c r="J24" s="129">
        <v>1</v>
      </c>
      <c r="K24" s="20"/>
      <c r="L24" s="21">
        <v>1</v>
      </c>
      <c r="M24" s="129">
        <v>1</v>
      </c>
      <c r="N24" s="20">
        <v>1</v>
      </c>
    </row>
    <row r="25" spans="1:14" ht="47.25" customHeight="1">
      <c r="A25" s="19">
        <f t="shared" si="0"/>
        <v>20</v>
      </c>
      <c r="B25" s="115">
        <v>20</v>
      </c>
      <c r="C25" s="115" t="s">
        <v>97</v>
      </c>
      <c r="D25" s="69" t="s">
        <v>311</v>
      </c>
      <c r="E25" s="67">
        <v>201044484</v>
      </c>
      <c r="F25" s="67" t="s">
        <v>312</v>
      </c>
      <c r="G25" s="67" t="s">
        <v>313</v>
      </c>
      <c r="H25" s="67" t="s">
        <v>314</v>
      </c>
      <c r="I25" s="67" t="s">
        <v>314</v>
      </c>
      <c r="J25" s="129">
        <v>1</v>
      </c>
      <c r="K25" s="20"/>
      <c r="L25" s="21"/>
      <c r="M25" s="129"/>
      <c r="N25" s="20"/>
    </row>
    <row r="26" spans="1:14" ht="28.5" customHeight="1">
      <c r="A26" s="19">
        <f t="shared" si="0"/>
        <v>21</v>
      </c>
      <c r="B26" s="115">
        <v>21</v>
      </c>
      <c r="C26" s="115" t="s">
        <v>97</v>
      </c>
      <c r="D26" s="69" t="s">
        <v>315</v>
      </c>
      <c r="E26" s="67">
        <v>201133366</v>
      </c>
      <c r="F26" s="67" t="s">
        <v>316</v>
      </c>
      <c r="G26" s="67" t="s">
        <v>317</v>
      </c>
      <c r="H26" s="67" t="s">
        <v>318</v>
      </c>
      <c r="I26" s="67" t="s">
        <v>318</v>
      </c>
      <c r="J26" s="129">
        <v>1</v>
      </c>
      <c r="K26" s="20"/>
      <c r="L26" s="21"/>
      <c r="M26" s="129"/>
      <c r="N26" s="20"/>
    </row>
    <row r="27" spans="1:14" ht="28.5" customHeight="1">
      <c r="A27" s="19">
        <f t="shared" si="0"/>
        <v>22</v>
      </c>
      <c r="B27" s="115">
        <v>22</v>
      </c>
      <c r="C27" s="115" t="s">
        <v>97</v>
      </c>
      <c r="D27" s="69" t="s">
        <v>319</v>
      </c>
      <c r="E27" s="67">
        <v>202600504</v>
      </c>
      <c r="F27" s="67" t="s">
        <v>320</v>
      </c>
      <c r="G27" s="67" t="s">
        <v>321</v>
      </c>
      <c r="H27" s="67" t="s">
        <v>322</v>
      </c>
      <c r="I27" s="67" t="s">
        <v>322</v>
      </c>
      <c r="J27" s="129">
        <v>1</v>
      </c>
      <c r="K27" s="20"/>
      <c r="L27" s="21"/>
      <c r="M27" s="129"/>
      <c r="N27" s="20"/>
    </row>
    <row r="28" spans="1:14" ht="28.5" customHeight="1">
      <c r="A28" s="19">
        <f t="shared" si="0"/>
        <v>23</v>
      </c>
      <c r="B28" s="115">
        <v>23</v>
      </c>
      <c r="C28" s="115" t="s">
        <v>97</v>
      </c>
      <c r="D28" s="69" t="s">
        <v>323</v>
      </c>
      <c r="E28" s="67">
        <v>207212517</v>
      </c>
      <c r="F28" s="67" t="s">
        <v>324</v>
      </c>
      <c r="G28" s="67" t="s">
        <v>325</v>
      </c>
      <c r="H28" s="67" t="s">
        <v>326</v>
      </c>
      <c r="I28" s="67" t="s">
        <v>326</v>
      </c>
      <c r="J28" s="129">
        <v>1</v>
      </c>
      <c r="K28" s="20"/>
      <c r="L28" s="21"/>
      <c r="M28" s="129"/>
      <c r="N28" s="20"/>
    </row>
    <row r="29" spans="1:14" ht="28.5" customHeight="1">
      <c r="A29" s="19">
        <f t="shared" si="0"/>
        <v>24</v>
      </c>
      <c r="B29" s="115">
        <v>24</v>
      </c>
      <c r="C29" s="115" t="s">
        <v>97</v>
      </c>
      <c r="D29" s="69" t="s">
        <v>192</v>
      </c>
      <c r="E29" s="67">
        <v>200152960</v>
      </c>
      <c r="F29" s="67" t="s">
        <v>327</v>
      </c>
      <c r="G29" s="67" t="s">
        <v>328</v>
      </c>
      <c r="H29" s="67" t="s">
        <v>329</v>
      </c>
      <c r="I29" s="67" t="s">
        <v>329</v>
      </c>
      <c r="J29" s="129">
        <v>1</v>
      </c>
      <c r="K29" s="20"/>
      <c r="L29" s="21"/>
      <c r="M29" s="129"/>
      <c r="N29" s="20"/>
    </row>
    <row r="30" spans="1:14" ht="62.25" customHeight="1">
      <c r="A30" s="19">
        <f t="shared" si="0"/>
        <v>25</v>
      </c>
      <c r="B30" s="115">
        <v>25</v>
      </c>
      <c r="C30" s="115" t="s">
        <v>97</v>
      </c>
      <c r="D30" s="69" t="s">
        <v>330</v>
      </c>
      <c r="E30" s="67">
        <v>205190476</v>
      </c>
      <c r="F30" s="67" t="s">
        <v>331</v>
      </c>
      <c r="G30" s="67" t="s">
        <v>332</v>
      </c>
      <c r="H30" s="67" t="s">
        <v>333</v>
      </c>
      <c r="I30" s="67" t="s">
        <v>333</v>
      </c>
      <c r="J30" s="129">
        <v>1</v>
      </c>
      <c r="K30" s="20"/>
      <c r="L30" s="21"/>
      <c r="M30" s="129"/>
      <c r="N30" s="20"/>
    </row>
    <row r="31" spans="1:14" ht="54.75" customHeight="1">
      <c r="A31" s="19">
        <f t="shared" si="0"/>
        <v>26</v>
      </c>
      <c r="B31" s="115">
        <v>26</v>
      </c>
      <c r="C31" s="115" t="s">
        <v>97</v>
      </c>
      <c r="D31" s="67" t="s">
        <v>334</v>
      </c>
      <c r="E31" s="67">
        <v>207211605</v>
      </c>
      <c r="F31" s="67" t="s">
        <v>335</v>
      </c>
      <c r="G31" s="67" t="s">
        <v>336</v>
      </c>
      <c r="H31" s="67"/>
      <c r="I31" s="67"/>
      <c r="J31" s="129">
        <v>1</v>
      </c>
      <c r="K31" s="20"/>
      <c r="L31" s="21"/>
      <c r="M31" s="129"/>
      <c r="N31" s="20"/>
    </row>
    <row r="32" spans="1:14" ht="73.5" customHeight="1">
      <c r="A32" s="19">
        <f t="shared" si="0"/>
        <v>27</v>
      </c>
      <c r="B32" s="115">
        <v>27</v>
      </c>
      <c r="C32" s="115" t="s">
        <v>97</v>
      </c>
      <c r="D32" s="67" t="s">
        <v>337</v>
      </c>
      <c r="E32" s="67">
        <v>201122919</v>
      </c>
      <c r="F32" s="67" t="s">
        <v>338</v>
      </c>
      <c r="G32" s="67" t="s">
        <v>339</v>
      </c>
      <c r="H32" s="67" t="s">
        <v>340</v>
      </c>
      <c r="I32" s="67" t="s">
        <v>340</v>
      </c>
      <c r="J32" s="129">
        <v>1</v>
      </c>
      <c r="K32" s="20"/>
      <c r="L32" s="21"/>
      <c r="M32" s="129"/>
      <c r="N32" s="20"/>
    </row>
    <row r="33" spans="1:14" ht="28.5" customHeight="1">
      <c r="A33" s="19">
        <f t="shared" si="0"/>
        <v>28</v>
      </c>
      <c r="B33" s="115">
        <v>28</v>
      </c>
      <c r="C33" s="115" t="s">
        <v>97</v>
      </c>
      <c r="D33" s="69" t="s">
        <v>165</v>
      </c>
      <c r="E33" s="69">
        <v>201258843</v>
      </c>
      <c r="F33" s="69" t="s">
        <v>166</v>
      </c>
      <c r="G33" s="69" t="s">
        <v>167</v>
      </c>
      <c r="H33" s="69" t="s">
        <v>168</v>
      </c>
      <c r="I33" s="69" t="s">
        <v>168</v>
      </c>
      <c r="J33" s="129">
        <v>1</v>
      </c>
      <c r="K33" s="20">
        <v>1</v>
      </c>
      <c r="L33" s="21"/>
      <c r="M33" s="129"/>
      <c r="N33" s="20"/>
    </row>
    <row r="34" spans="1:14" ht="28.5" customHeight="1">
      <c r="A34" s="19">
        <f t="shared" si="0"/>
        <v>29</v>
      </c>
      <c r="B34" s="115">
        <v>29</v>
      </c>
      <c r="C34" s="115" t="s">
        <v>97</v>
      </c>
      <c r="D34" s="69" t="s">
        <v>169</v>
      </c>
      <c r="E34" s="69">
        <v>200146825</v>
      </c>
      <c r="F34" s="69" t="s">
        <v>170</v>
      </c>
      <c r="G34" s="69" t="s">
        <v>171</v>
      </c>
      <c r="H34" s="69" t="s">
        <v>341</v>
      </c>
      <c r="I34" s="69" t="s">
        <v>342</v>
      </c>
      <c r="J34" s="129">
        <v>1</v>
      </c>
      <c r="K34" s="20">
        <v>1</v>
      </c>
      <c r="L34" s="21"/>
      <c r="M34" s="129">
        <v>1</v>
      </c>
      <c r="N34" s="20">
        <v>1</v>
      </c>
    </row>
    <row r="35" spans="1:14" ht="28.5" customHeight="1">
      <c r="A35" s="19"/>
      <c r="B35" s="311" t="s">
        <v>220</v>
      </c>
      <c r="C35" s="311"/>
      <c r="D35" s="311"/>
      <c r="E35" s="311"/>
      <c r="F35" s="311"/>
      <c r="G35" s="311"/>
      <c r="H35" s="311"/>
      <c r="I35" s="311"/>
      <c r="J35" s="129">
        <v>1</v>
      </c>
      <c r="K35" s="20"/>
      <c r="L35" s="21"/>
      <c r="M35" s="129"/>
      <c r="N35" s="20"/>
    </row>
    <row r="36" spans="1:14" ht="28.5" customHeight="1">
      <c r="A36" s="19">
        <f>+A34+1</f>
        <v>30</v>
      </c>
      <c r="B36" s="115">
        <v>1</v>
      </c>
      <c r="C36" s="103" t="s">
        <v>134</v>
      </c>
      <c r="D36" s="103" t="s">
        <v>172</v>
      </c>
      <c r="E36" s="103">
        <v>203290733</v>
      </c>
      <c r="F36" s="119" t="s">
        <v>173</v>
      </c>
      <c r="G36" s="119" t="s">
        <v>174</v>
      </c>
      <c r="H36" s="119" t="s">
        <v>175</v>
      </c>
      <c r="I36" s="119" t="s">
        <v>175</v>
      </c>
      <c r="J36" s="129">
        <v>1</v>
      </c>
      <c r="K36" s="20">
        <v>1</v>
      </c>
      <c r="L36" s="21"/>
      <c r="M36" s="129"/>
      <c r="N36" s="20"/>
    </row>
    <row r="37" spans="1:14" ht="28.5" customHeight="1">
      <c r="A37" s="19">
        <f t="shared" ref="A37:B47" si="1">+A36+1</f>
        <v>31</v>
      </c>
      <c r="B37" s="115">
        <f>+B36+1</f>
        <v>2</v>
      </c>
      <c r="C37" s="117" t="s">
        <v>109</v>
      </c>
      <c r="D37" s="103" t="s">
        <v>123</v>
      </c>
      <c r="E37" s="103">
        <v>300439299</v>
      </c>
      <c r="F37" s="119" t="s">
        <v>124</v>
      </c>
      <c r="G37" s="119" t="s">
        <v>125</v>
      </c>
      <c r="H37" s="119" t="s">
        <v>126</v>
      </c>
      <c r="I37" s="119" t="s">
        <v>126</v>
      </c>
      <c r="J37" s="129">
        <v>1</v>
      </c>
      <c r="K37" s="20">
        <v>1</v>
      </c>
      <c r="L37" s="21">
        <v>1</v>
      </c>
      <c r="M37" s="129"/>
      <c r="N37" s="20"/>
    </row>
    <row r="38" spans="1:14" ht="28.5" customHeight="1">
      <c r="A38" s="19">
        <f t="shared" si="1"/>
        <v>32</v>
      </c>
      <c r="B38" s="115">
        <f t="shared" si="1"/>
        <v>3</v>
      </c>
      <c r="C38" s="103" t="s">
        <v>134</v>
      </c>
      <c r="D38" s="103" t="s">
        <v>176</v>
      </c>
      <c r="E38" s="103">
        <v>207043893</v>
      </c>
      <c r="F38" s="119" t="s">
        <v>177</v>
      </c>
      <c r="G38" s="103" t="s">
        <v>178</v>
      </c>
      <c r="H38" s="103" t="s">
        <v>179</v>
      </c>
      <c r="I38" s="103" t="s">
        <v>179</v>
      </c>
      <c r="J38" s="129">
        <v>1</v>
      </c>
      <c r="K38" s="20">
        <v>1</v>
      </c>
      <c r="L38" s="21"/>
      <c r="M38" s="129"/>
      <c r="N38" s="20"/>
    </row>
    <row r="39" spans="1:14" ht="28.5" customHeight="1">
      <c r="A39" s="19">
        <f t="shared" si="1"/>
        <v>33</v>
      </c>
      <c r="B39" s="115">
        <f t="shared" si="1"/>
        <v>4</v>
      </c>
      <c r="C39" s="103" t="s">
        <v>134</v>
      </c>
      <c r="D39" s="103" t="s">
        <v>180</v>
      </c>
      <c r="E39" s="103">
        <v>207038186</v>
      </c>
      <c r="F39" s="117" t="s">
        <v>181</v>
      </c>
      <c r="G39" s="103" t="s">
        <v>182</v>
      </c>
      <c r="H39" s="103" t="s">
        <v>183</v>
      </c>
      <c r="I39" s="103" t="s">
        <v>183</v>
      </c>
      <c r="J39" s="129">
        <v>1</v>
      </c>
      <c r="K39" s="20">
        <v>1</v>
      </c>
      <c r="L39" s="21"/>
      <c r="M39" s="129"/>
      <c r="N39" s="20"/>
    </row>
    <row r="40" spans="1:14" ht="28.5" customHeight="1">
      <c r="A40" s="19">
        <f t="shared" si="1"/>
        <v>34</v>
      </c>
      <c r="B40" s="115">
        <f t="shared" si="1"/>
        <v>5</v>
      </c>
      <c r="C40" s="103" t="s">
        <v>134</v>
      </c>
      <c r="D40" s="103" t="s">
        <v>184</v>
      </c>
      <c r="E40" s="103">
        <v>207038202</v>
      </c>
      <c r="F40" s="117" t="s">
        <v>185</v>
      </c>
      <c r="G40" s="117" t="s">
        <v>186</v>
      </c>
      <c r="H40" s="117" t="s">
        <v>183</v>
      </c>
      <c r="I40" s="117" t="s">
        <v>183</v>
      </c>
      <c r="J40" s="129">
        <v>1</v>
      </c>
      <c r="K40" s="20">
        <v>1</v>
      </c>
      <c r="L40" s="21"/>
      <c r="M40" s="129"/>
      <c r="N40" s="20"/>
    </row>
    <row r="41" spans="1:14" ht="28.5" customHeight="1">
      <c r="A41" s="19">
        <f t="shared" si="1"/>
        <v>35</v>
      </c>
      <c r="B41" s="115">
        <f t="shared" si="1"/>
        <v>6</v>
      </c>
      <c r="C41" s="117" t="s">
        <v>109</v>
      </c>
      <c r="D41" s="103" t="s">
        <v>127</v>
      </c>
      <c r="E41" s="103">
        <v>207037726</v>
      </c>
      <c r="F41" s="117" t="s">
        <v>110</v>
      </c>
      <c r="G41" s="117" t="s">
        <v>112</v>
      </c>
      <c r="H41" s="117" t="s">
        <v>111</v>
      </c>
      <c r="I41" s="117" t="s">
        <v>111</v>
      </c>
      <c r="J41" s="129">
        <v>1</v>
      </c>
      <c r="K41" s="20">
        <v>1</v>
      </c>
      <c r="L41" s="21">
        <v>1</v>
      </c>
      <c r="M41" s="129"/>
      <c r="N41" s="20"/>
    </row>
    <row r="42" spans="1:14" ht="28.5" customHeight="1">
      <c r="A42" s="19">
        <f t="shared" si="1"/>
        <v>36</v>
      </c>
      <c r="B42" s="115">
        <f t="shared" si="1"/>
        <v>7</v>
      </c>
      <c r="C42" s="103" t="s">
        <v>134</v>
      </c>
      <c r="D42" s="103" t="s">
        <v>187</v>
      </c>
      <c r="E42" s="103">
        <v>207013320</v>
      </c>
      <c r="F42" s="103" t="s">
        <v>188</v>
      </c>
      <c r="G42" s="117" t="s">
        <v>189</v>
      </c>
      <c r="H42" s="117" t="s">
        <v>190</v>
      </c>
      <c r="I42" s="117" t="s">
        <v>190</v>
      </c>
      <c r="J42" s="129">
        <v>1</v>
      </c>
      <c r="K42" s="20">
        <v>1</v>
      </c>
      <c r="L42" s="21"/>
      <c r="M42" s="129"/>
      <c r="N42" s="20"/>
    </row>
    <row r="43" spans="1:14" ht="28.5" customHeight="1">
      <c r="A43" s="19">
        <f t="shared" si="1"/>
        <v>37</v>
      </c>
      <c r="B43" s="115">
        <f t="shared" si="1"/>
        <v>8</v>
      </c>
      <c r="C43" s="117" t="s">
        <v>109</v>
      </c>
      <c r="D43" s="103" t="s">
        <v>128</v>
      </c>
      <c r="E43" s="103">
        <v>201081875</v>
      </c>
      <c r="F43" s="103" t="s">
        <v>129</v>
      </c>
      <c r="G43" s="117" t="s">
        <v>130</v>
      </c>
      <c r="H43" s="117" t="s">
        <v>191</v>
      </c>
      <c r="I43" s="117" t="s">
        <v>131</v>
      </c>
      <c r="J43" s="129">
        <v>1</v>
      </c>
      <c r="K43" s="20">
        <v>1</v>
      </c>
      <c r="L43" s="21">
        <v>1</v>
      </c>
      <c r="M43" s="129"/>
      <c r="N43" s="20"/>
    </row>
    <row r="44" spans="1:14" ht="28.5" customHeight="1">
      <c r="A44" s="19">
        <f t="shared" si="1"/>
        <v>38</v>
      </c>
      <c r="B44" s="115">
        <f t="shared" si="1"/>
        <v>9</v>
      </c>
      <c r="C44" s="117" t="s">
        <v>109</v>
      </c>
      <c r="D44" s="103" t="s">
        <v>132</v>
      </c>
      <c r="E44" s="103">
        <v>200153801</v>
      </c>
      <c r="F44" s="103" t="s">
        <v>137</v>
      </c>
      <c r="G44" s="117" t="s">
        <v>138</v>
      </c>
      <c r="H44" s="117" t="s">
        <v>139</v>
      </c>
      <c r="I44" s="117" t="s">
        <v>139</v>
      </c>
      <c r="J44" s="129">
        <v>1</v>
      </c>
      <c r="K44" s="20">
        <v>1</v>
      </c>
      <c r="L44" s="21">
        <v>1</v>
      </c>
      <c r="M44" s="129"/>
      <c r="N44" s="20"/>
    </row>
    <row r="45" spans="1:14" ht="28.5" customHeight="1">
      <c r="A45" s="19">
        <f t="shared" si="1"/>
        <v>39</v>
      </c>
      <c r="B45" s="115">
        <f t="shared" si="1"/>
        <v>10</v>
      </c>
      <c r="C45" s="117" t="s">
        <v>109</v>
      </c>
      <c r="D45" s="103" t="s">
        <v>133</v>
      </c>
      <c r="E45" s="103">
        <v>200132638</v>
      </c>
      <c r="F45" s="103" t="s">
        <v>140</v>
      </c>
      <c r="G45" s="117"/>
      <c r="H45" s="117" t="s">
        <v>141</v>
      </c>
      <c r="I45" s="117" t="s">
        <v>141</v>
      </c>
      <c r="J45" s="129">
        <v>1</v>
      </c>
      <c r="K45" s="20">
        <v>1</v>
      </c>
      <c r="L45" s="21">
        <v>1</v>
      </c>
      <c r="M45" s="129"/>
      <c r="N45" s="20"/>
    </row>
    <row r="46" spans="1:14" ht="28.5" customHeight="1">
      <c r="A46" s="19">
        <f t="shared" si="1"/>
        <v>40</v>
      </c>
      <c r="B46" s="115">
        <f t="shared" si="1"/>
        <v>11</v>
      </c>
      <c r="C46" s="103" t="s">
        <v>134</v>
      </c>
      <c r="D46" s="103" t="s">
        <v>135</v>
      </c>
      <c r="E46" s="103">
        <v>201081725</v>
      </c>
      <c r="F46" s="65" t="s">
        <v>142</v>
      </c>
      <c r="G46" s="117" t="s">
        <v>143</v>
      </c>
      <c r="H46" s="117" t="s">
        <v>144</v>
      </c>
      <c r="I46" s="117" t="s">
        <v>144</v>
      </c>
      <c r="J46" s="129">
        <v>1</v>
      </c>
      <c r="K46" s="20">
        <v>1</v>
      </c>
      <c r="L46" s="21">
        <v>1</v>
      </c>
      <c r="M46" s="129"/>
      <c r="N46" s="20"/>
    </row>
    <row r="47" spans="1:14" ht="28.5" customHeight="1">
      <c r="A47" s="19">
        <f t="shared" si="1"/>
        <v>41</v>
      </c>
      <c r="B47" s="115">
        <f t="shared" si="1"/>
        <v>12</v>
      </c>
      <c r="C47" s="103" t="s">
        <v>134</v>
      </c>
      <c r="D47" s="103" t="s">
        <v>136</v>
      </c>
      <c r="E47" s="103">
        <v>200127935</v>
      </c>
      <c r="F47" s="103" t="s">
        <v>145</v>
      </c>
      <c r="G47" s="117" t="s">
        <v>146</v>
      </c>
      <c r="H47" s="117" t="s">
        <v>147</v>
      </c>
      <c r="I47" s="117" t="s">
        <v>147</v>
      </c>
      <c r="J47" s="129">
        <v>1</v>
      </c>
      <c r="K47" s="20">
        <v>1</v>
      </c>
      <c r="L47" s="21">
        <v>1</v>
      </c>
      <c r="M47" s="129"/>
      <c r="N47" s="20"/>
    </row>
    <row r="48" spans="1:14" ht="28.5" customHeight="1">
      <c r="A48" s="19"/>
      <c r="B48" s="311" t="s">
        <v>479</v>
      </c>
      <c r="C48" s="311"/>
      <c r="D48" s="311"/>
      <c r="E48" s="311"/>
      <c r="F48" s="311"/>
      <c r="G48" s="311"/>
      <c r="H48" s="311"/>
      <c r="I48" s="311"/>
      <c r="J48" s="129"/>
      <c r="K48" s="20"/>
      <c r="L48" s="21"/>
      <c r="M48" s="129"/>
      <c r="N48" s="20"/>
    </row>
    <row r="49" spans="1:14" ht="28.5" customHeight="1">
      <c r="A49" s="19">
        <f>+A47+1</f>
        <v>42</v>
      </c>
      <c r="B49" s="115">
        <v>1</v>
      </c>
      <c r="C49" s="101" t="s">
        <v>113</v>
      </c>
      <c r="D49" s="120" t="s">
        <v>343</v>
      </c>
      <c r="E49" s="66">
        <v>200140224</v>
      </c>
      <c r="F49" s="65" t="s">
        <v>344</v>
      </c>
      <c r="G49" s="65"/>
      <c r="H49" s="65" t="s">
        <v>345</v>
      </c>
      <c r="I49" s="65" t="s">
        <v>345</v>
      </c>
      <c r="J49" s="129">
        <v>1</v>
      </c>
      <c r="K49" s="20"/>
      <c r="L49" s="21"/>
      <c r="M49" s="129"/>
      <c r="N49" s="20"/>
    </row>
    <row r="50" spans="1:14" ht="28.5" customHeight="1">
      <c r="A50" s="19">
        <f t="shared" ref="A50:B58" si="2">+A49+1</f>
        <v>43</v>
      </c>
      <c r="B50" s="115">
        <f>+B49+1</f>
        <v>2</v>
      </c>
      <c r="C50" s="101" t="s">
        <v>113</v>
      </c>
      <c r="D50" s="120" t="s">
        <v>193</v>
      </c>
      <c r="E50" s="66">
        <v>200140114</v>
      </c>
      <c r="F50" s="65" t="s">
        <v>194</v>
      </c>
      <c r="G50" s="65" t="s">
        <v>195</v>
      </c>
      <c r="H50" s="65" t="s">
        <v>196</v>
      </c>
      <c r="I50" s="65" t="s">
        <v>196</v>
      </c>
      <c r="J50" s="129">
        <v>1</v>
      </c>
      <c r="K50" s="20">
        <v>1</v>
      </c>
      <c r="L50" s="21"/>
      <c r="M50" s="129">
        <v>1</v>
      </c>
      <c r="N50" s="20">
        <v>1</v>
      </c>
    </row>
    <row r="51" spans="1:14" ht="28.5" customHeight="1">
      <c r="A51" s="19">
        <f t="shared" si="2"/>
        <v>44</v>
      </c>
      <c r="B51" s="115">
        <f t="shared" si="2"/>
        <v>3</v>
      </c>
      <c r="C51" s="101" t="s">
        <v>113</v>
      </c>
      <c r="D51" s="120" t="s">
        <v>346</v>
      </c>
      <c r="E51" s="126">
        <v>200138787</v>
      </c>
      <c r="F51" s="65" t="s">
        <v>347</v>
      </c>
      <c r="G51" s="65"/>
      <c r="H51" s="65" t="s">
        <v>348</v>
      </c>
      <c r="I51" s="65" t="s">
        <v>348</v>
      </c>
      <c r="J51" s="129">
        <v>1</v>
      </c>
      <c r="K51" s="20"/>
      <c r="L51" s="21">
        <v>1</v>
      </c>
      <c r="M51" s="129"/>
      <c r="N51" s="20"/>
    </row>
    <row r="52" spans="1:14" ht="28.5" customHeight="1">
      <c r="A52" s="19">
        <f t="shared" si="2"/>
        <v>45</v>
      </c>
      <c r="B52" s="115">
        <f t="shared" si="2"/>
        <v>4</v>
      </c>
      <c r="C52" s="101" t="s">
        <v>113</v>
      </c>
      <c r="D52" s="120" t="s">
        <v>159</v>
      </c>
      <c r="E52" s="66">
        <v>206906468</v>
      </c>
      <c r="F52" s="65" t="s">
        <v>349</v>
      </c>
      <c r="G52" s="65"/>
      <c r="H52" s="65" t="s">
        <v>350</v>
      </c>
      <c r="I52" s="65" t="s">
        <v>350</v>
      </c>
      <c r="J52" s="129">
        <v>1</v>
      </c>
      <c r="K52" s="20"/>
      <c r="L52" s="21"/>
      <c r="M52" s="129"/>
      <c r="N52" s="20"/>
    </row>
    <row r="53" spans="1:14" ht="28.5" customHeight="1">
      <c r="A53" s="19">
        <f t="shared" si="2"/>
        <v>46</v>
      </c>
      <c r="B53" s="115">
        <f t="shared" si="2"/>
        <v>5</v>
      </c>
      <c r="C53" s="101" t="s">
        <v>113</v>
      </c>
      <c r="D53" s="120" t="s">
        <v>351</v>
      </c>
      <c r="E53" s="66">
        <v>206911344</v>
      </c>
      <c r="F53" s="65" t="s">
        <v>352</v>
      </c>
      <c r="G53" s="65"/>
      <c r="H53" s="65" t="s">
        <v>353</v>
      </c>
      <c r="I53" s="65" t="s">
        <v>353</v>
      </c>
      <c r="J53" s="129">
        <v>1</v>
      </c>
      <c r="K53" s="20"/>
      <c r="L53" s="21"/>
      <c r="M53" s="129"/>
      <c r="N53" s="20"/>
    </row>
    <row r="54" spans="1:14" ht="28.5" customHeight="1">
      <c r="A54" s="19">
        <f t="shared" si="2"/>
        <v>47</v>
      </c>
      <c r="B54" s="115">
        <f t="shared" si="2"/>
        <v>6</v>
      </c>
      <c r="C54" s="101" t="s">
        <v>113</v>
      </c>
      <c r="D54" s="120" t="s">
        <v>354</v>
      </c>
      <c r="E54" s="65">
        <v>206918531</v>
      </c>
      <c r="F54" s="65" t="s">
        <v>355</v>
      </c>
      <c r="G54" s="65"/>
      <c r="H54" s="65" t="s">
        <v>356</v>
      </c>
      <c r="I54" s="65" t="s">
        <v>356</v>
      </c>
      <c r="J54" s="129">
        <v>1</v>
      </c>
      <c r="K54" s="20"/>
      <c r="L54" s="21"/>
      <c r="M54" s="129"/>
      <c r="N54" s="20"/>
    </row>
    <row r="55" spans="1:14" ht="28.5" customHeight="1">
      <c r="A55" s="19">
        <f t="shared" si="2"/>
        <v>48</v>
      </c>
      <c r="B55" s="115">
        <f t="shared" si="2"/>
        <v>7</v>
      </c>
      <c r="C55" s="101" t="s">
        <v>113</v>
      </c>
      <c r="D55" s="120" t="s">
        <v>357</v>
      </c>
      <c r="E55" s="65">
        <v>206906530</v>
      </c>
      <c r="F55" s="65" t="s">
        <v>358</v>
      </c>
      <c r="G55" s="65"/>
      <c r="H55" s="65" t="s">
        <v>359</v>
      </c>
      <c r="I55" s="65" t="s">
        <v>359</v>
      </c>
      <c r="J55" s="129">
        <v>1</v>
      </c>
      <c r="K55" s="20"/>
      <c r="L55" s="21"/>
      <c r="M55" s="129"/>
      <c r="N55" s="20"/>
    </row>
    <row r="56" spans="1:14" ht="28.5" customHeight="1">
      <c r="A56" s="19">
        <f t="shared" si="2"/>
        <v>49</v>
      </c>
      <c r="B56" s="115">
        <f t="shared" si="2"/>
        <v>8</v>
      </c>
      <c r="C56" s="101" t="s">
        <v>113</v>
      </c>
      <c r="D56" s="120" t="s">
        <v>360</v>
      </c>
      <c r="E56" s="65">
        <v>200140540</v>
      </c>
      <c r="F56" s="65" t="s">
        <v>361</v>
      </c>
      <c r="G56" s="65"/>
      <c r="H56" s="65" t="s">
        <v>362</v>
      </c>
      <c r="I56" s="65" t="s">
        <v>362</v>
      </c>
      <c r="J56" s="129">
        <v>1</v>
      </c>
      <c r="K56" s="20"/>
      <c r="L56" s="21"/>
      <c r="M56" s="129"/>
      <c r="N56" s="20"/>
    </row>
    <row r="57" spans="1:14" ht="28.5" customHeight="1">
      <c r="A57" s="19">
        <f t="shared" si="2"/>
        <v>50</v>
      </c>
      <c r="B57" s="115">
        <f t="shared" si="2"/>
        <v>9</v>
      </c>
      <c r="C57" s="101" t="s">
        <v>113</v>
      </c>
      <c r="D57" s="103" t="s">
        <v>363</v>
      </c>
      <c r="E57" s="65">
        <v>200140042</v>
      </c>
      <c r="F57" s="65" t="s">
        <v>364</v>
      </c>
      <c r="G57" s="65"/>
      <c r="H57" s="65" t="s">
        <v>365</v>
      </c>
      <c r="I57" s="65" t="s">
        <v>365</v>
      </c>
      <c r="J57" s="129">
        <v>1</v>
      </c>
      <c r="K57" s="20"/>
      <c r="L57" s="21"/>
      <c r="M57" s="129"/>
      <c r="N57" s="20"/>
    </row>
    <row r="58" spans="1:14" ht="28.5" customHeight="1">
      <c r="A58" s="19">
        <f t="shared" si="2"/>
        <v>51</v>
      </c>
      <c r="B58" s="115">
        <f t="shared" si="2"/>
        <v>10</v>
      </c>
      <c r="C58" s="101" t="s">
        <v>113</v>
      </c>
      <c r="D58" s="120" t="s">
        <v>366</v>
      </c>
      <c r="E58" s="66">
        <v>200140121</v>
      </c>
      <c r="F58" s="65" t="s">
        <v>367</v>
      </c>
      <c r="G58" s="66"/>
      <c r="H58" s="66" t="s">
        <v>368</v>
      </c>
      <c r="I58" s="66" t="s">
        <v>368</v>
      </c>
      <c r="J58" s="129">
        <v>1</v>
      </c>
      <c r="K58" s="20"/>
      <c r="L58" s="21"/>
      <c r="M58" s="129">
        <v>1</v>
      </c>
      <c r="N58" s="20">
        <v>1</v>
      </c>
    </row>
    <row r="59" spans="1:14" ht="28.5" customHeight="1">
      <c r="A59" s="19"/>
      <c r="B59" s="311" t="s">
        <v>480</v>
      </c>
      <c r="C59" s="311"/>
      <c r="D59" s="311"/>
      <c r="E59" s="311"/>
      <c r="F59" s="311"/>
      <c r="G59" s="311"/>
      <c r="H59" s="311"/>
      <c r="I59" s="311"/>
      <c r="J59" s="129"/>
      <c r="K59" s="20"/>
      <c r="L59" s="21"/>
      <c r="M59" s="129"/>
      <c r="N59" s="20"/>
    </row>
    <row r="60" spans="1:14" ht="28.5" customHeight="1">
      <c r="A60" s="19">
        <f>+A58+1</f>
        <v>52</v>
      </c>
      <c r="B60" s="115">
        <v>1</v>
      </c>
      <c r="C60" s="116" t="s">
        <v>108</v>
      </c>
      <c r="D60" s="116" t="s">
        <v>369</v>
      </c>
      <c r="E60" s="65" t="s">
        <v>370</v>
      </c>
      <c r="F60" s="116" t="s">
        <v>371</v>
      </c>
      <c r="G60" s="116" t="s">
        <v>372</v>
      </c>
      <c r="H60" s="116" t="s">
        <v>373</v>
      </c>
      <c r="I60" s="116" t="s">
        <v>373</v>
      </c>
      <c r="J60" s="129">
        <v>1</v>
      </c>
      <c r="K60" s="20"/>
      <c r="L60" s="21"/>
      <c r="M60" s="129"/>
      <c r="N60" s="20"/>
    </row>
    <row r="61" spans="1:14" ht="28.5" customHeight="1">
      <c r="A61" s="19">
        <f t="shared" ref="A61:B76" si="3">+A60+1</f>
        <v>53</v>
      </c>
      <c r="B61" s="19">
        <f t="shared" si="3"/>
        <v>2</v>
      </c>
      <c r="C61" s="116" t="s">
        <v>108</v>
      </c>
      <c r="D61" s="116" t="s">
        <v>374</v>
      </c>
      <c r="E61" s="116">
        <v>207127044</v>
      </c>
      <c r="F61" s="116" t="s">
        <v>375</v>
      </c>
      <c r="G61" s="116" t="s">
        <v>376</v>
      </c>
      <c r="H61" s="116" t="s">
        <v>377</v>
      </c>
      <c r="I61" s="116" t="s">
        <v>377</v>
      </c>
      <c r="J61" s="129">
        <v>1</v>
      </c>
      <c r="K61" s="20"/>
      <c r="L61" s="21"/>
      <c r="M61" s="129">
        <v>1</v>
      </c>
      <c r="N61" s="20">
        <v>1</v>
      </c>
    </row>
    <row r="62" spans="1:14" ht="28.5" customHeight="1">
      <c r="A62" s="19">
        <f t="shared" si="3"/>
        <v>54</v>
      </c>
      <c r="B62" s="19">
        <f t="shared" si="3"/>
        <v>3</v>
      </c>
      <c r="C62" s="116" t="s">
        <v>108</v>
      </c>
      <c r="D62" s="116" t="s">
        <v>378</v>
      </c>
      <c r="E62" s="116">
        <v>200171788</v>
      </c>
      <c r="F62" s="116" t="s">
        <v>375</v>
      </c>
      <c r="G62" s="116" t="s">
        <v>379</v>
      </c>
      <c r="H62" s="116" t="s">
        <v>380</v>
      </c>
      <c r="I62" s="116" t="s">
        <v>380</v>
      </c>
      <c r="J62" s="129">
        <v>1</v>
      </c>
      <c r="K62" s="20"/>
      <c r="L62" s="21">
        <v>1</v>
      </c>
      <c r="M62" s="129">
        <v>1</v>
      </c>
      <c r="N62" s="20">
        <v>1</v>
      </c>
    </row>
    <row r="63" spans="1:14" ht="28.5" customHeight="1">
      <c r="A63" s="19">
        <f t="shared" si="3"/>
        <v>55</v>
      </c>
      <c r="B63" s="19">
        <f t="shared" si="3"/>
        <v>4</v>
      </c>
      <c r="C63" s="116" t="s">
        <v>108</v>
      </c>
      <c r="D63" s="116" t="s">
        <v>381</v>
      </c>
      <c r="E63" s="116">
        <v>207010167</v>
      </c>
      <c r="F63" s="116" t="s">
        <v>382</v>
      </c>
      <c r="G63" s="116" t="s">
        <v>383</v>
      </c>
      <c r="H63" s="116" t="s">
        <v>384</v>
      </c>
      <c r="I63" s="116" t="s">
        <v>384</v>
      </c>
      <c r="J63" s="129">
        <v>1</v>
      </c>
      <c r="K63" s="20"/>
      <c r="L63" s="21">
        <v>1</v>
      </c>
      <c r="M63" s="129"/>
      <c r="N63" s="20"/>
    </row>
    <row r="64" spans="1:14" ht="28.5" customHeight="1">
      <c r="A64" s="19"/>
      <c r="B64" s="311" t="s">
        <v>481</v>
      </c>
      <c r="C64" s="311"/>
      <c r="D64" s="311"/>
      <c r="E64" s="311"/>
      <c r="F64" s="311"/>
      <c r="G64" s="311"/>
      <c r="H64" s="311"/>
      <c r="I64" s="311"/>
      <c r="J64" s="129"/>
      <c r="K64" s="20"/>
      <c r="L64" s="21"/>
      <c r="M64" s="129"/>
      <c r="N64" s="20"/>
    </row>
    <row r="65" spans="1:14" ht="28.5" customHeight="1">
      <c r="A65" s="19">
        <f>+A63+1</f>
        <v>56</v>
      </c>
      <c r="B65" s="115">
        <v>1</v>
      </c>
      <c r="C65" s="103" t="s">
        <v>72</v>
      </c>
      <c r="D65" s="103" t="s">
        <v>385</v>
      </c>
      <c r="E65" s="103">
        <v>200177201</v>
      </c>
      <c r="F65" s="103" t="s">
        <v>386</v>
      </c>
      <c r="G65" s="103" t="s">
        <v>387</v>
      </c>
      <c r="H65" s="103" t="s">
        <v>388</v>
      </c>
      <c r="I65" s="103" t="s">
        <v>388</v>
      </c>
      <c r="J65" s="129">
        <v>1</v>
      </c>
      <c r="K65" s="20"/>
      <c r="L65" s="21">
        <v>1</v>
      </c>
      <c r="M65" s="129"/>
      <c r="N65" s="20"/>
    </row>
    <row r="66" spans="1:14" ht="28.5" customHeight="1">
      <c r="A66" s="19">
        <f t="shared" si="3"/>
        <v>57</v>
      </c>
      <c r="B66" s="19">
        <f t="shared" si="3"/>
        <v>2</v>
      </c>
      <c r="C66" s="103" t="s">
        <v>72</v>
      </c>
      <c r="D66" s="103" t="s">
        <v>223</v>
      </c>
      <c r="E66" s="96">
        <v>202549567</v>
      </c>
      <c r="F66" s="103" t="s">
        <v>114</v>
      </c>
      <c r="G66" s="103" t="s">
        <v>224</v>
      </c>
      <c r="H66" s="103" t="s">
        <v>225</v>
      </c>
      <c r="I66" s="103" t="s">
        <v>225</v>
      </c>
      <c r="J66" s="129">
        <v>1</v>
      </c>
      <c r="K66" s="20">
        <v>1</v>
      </c>
      <c r="L66" s="21"/>
      <c r="M66" s="129"/>
      <c r="N66" s="20"/>
    </row>
    <row r="67" spans="1:14" ht="28.5" customHeight="1">
      <c r="A67" s="19">
        <f t="shared" si="3"/>
        <v>58</v>
      </c>
      <c r="B67" s="19">
        <f t="shared" si="3"/>
        <v>3</v>
      </c>
      <c r="C67" s="103" t="s">
        <v>72</v>
      </c>
      <c r="D67" s="103" t="s">
        <v>148</v>
      </c>
      <c r="E67" s="103">
        <v>206882025</v>
      </c>
      <c r="F67" s="103" t="s">
        <v>115</v>
      </c>
      <c r="G67" s="103" t="s">
        <v>149</v>
      </c>
      <c r="H67" s="103" t="s">
        <v>150</v>
      </c>
      <c r="I67" s="103" t="s">
        <v>150</v>
      </c>
      <c r="J67" s="129">
        <v>1</v>
      </c>
      <c r="K67" s="20">
        <v>1</v>
      </c>
      <c r="L67" s="21">
        <v>1</v>
      </c>
      <c r="M67" s="129"/>
      <c r="N67" s="20"/>
    </row>
    <row r="68" spans="1:14" ht="28.5" customHeight="1">
      <c r="A68" s="19">
        <f t="shared" si="3"/>
        <v>59</v>
      </c>
      <c r="B68" s="19">
        <f t="shared" si="3"/>
        <v>4</v>
      </c>
      <c r="C68" s="103" t="s">
        <v>72</v>
      </c>
      <c r="D68" s="103" t="s">
        <v>226</v>
      </c>
      <c r="E68" s="103" t="s">
        <v>227</v>
      </c>
      <c r="F68" s="103" t="s">
        <v>115</v>
      </c>
      <c r="G68" s="103" t="s">
        <v>228</v>
      </c>
      <c r="H68" s="103" t="s">
        <v>229</v>
      </c>
      <c r="I68" s="103" t="s">
        <v>229</v>
      </c>
      <c r="J68" s="129">
        <v>1</v>
      </c>
      <c r="K68" s="20">
        <v>1</v>
      </c>
      <c r="L68" s="21"/>
      <c r="M68" s="129"/>
      <c r="N68" s="20"/>
    </row>
    <row r="69" spans="1:14" ht="28.5" customHeight="1">
      <c r="A69" s="19">
        <f t="shared" si="3"/>
        <v>60</v>
      </c>
      <c r="B69" s="19">
        <f t="shared" si="3"/>
        <v>5</v>
      </c>
      <c r="C69" s="103" t="s">
        <v>72</v>
      </c>
      <c r="D69" s="103" t="s">
        <v>389</v>
      </c>
      <c r="E69" s="103" t="s">
        <v>390</v>
      </c>
      <c r="F69" s="103" t="s">
        <v>391</v>
      </c>
      <c r="G69" s="103" t="s">
        <v>392</v>
      </c>
      <c r="H69" s="103" t="s">
        <v>393</v>
      </c>
      <c r="I69" s="103" t="s">
        <v>393</v>
      </c>
      <c r="J69" s="129">
        <v>1</v>
      </c>
      <c r="K69" s="20"/>
      <c r="L69" s="21"/>
      <c r="M69" s="129"/>
      <c r="N69" s="20"/>
    </row>
    <row r="70" spans="1:14" ht="28.5" customHeight="1">
      <c r="A70" s="19">
        <f t="shared" si="3"/>
        <v>61</v>
      </c>
      <c r="B70" s="19">
        <f t="shared" si="3"/>
        <v>6</v>
      </c>
      <c r="C70" s="103" t="s">
        <v>72</v>
      </c>
      <c r="D70" s="103" t="s">
        <v>230</v>
      </c>
      <c r="E70" s="103" t="s">
        <v>231</v>
      </c>
      <c r="F70" s="103" t="s">
        <v>232</v>
      </c>
      <c r="G70" s="103" t="s">
        <v>233</v>
      </c>
      <c r="H70" s="103" t="s">
        <v>234</v>
      </c>
      <c r="I70" s="103" t="s">
        <v>234</v>
      </c>
      <c r="J70" s="129">
        <v>1</v>
      </c>
      <c r="K70" s="20">
        <v>1</v>
      </c>
      <c r="L70" s="21"/>
      <c r="M70" s="129"/>
      <c r="N70" s="20"/>
    </row>
    <row r="71" spans="1:14" ht="28.5" customHeight="1">
      <c r="A71" s="19">
        <f t="shared" si="3"/>
        <v>62</v>
      </c>
      <c r="B71" s="19">
        <f t="shared" si="3"/>
        <v>7</v>
      </c>
      <c r="C71" s="103" t="s">
        <v>72</v>
      </c>
      <c r="D71" s="103" t="s">
        <v>235</v>
      </c>
      <c r="E71" s="103" t="s">
        <v>236</v>
      </c>
      <c r="F71" s="103" t="s">
        <v>237</v>
      </c>
      <c r="G71" s="103" t="s">
        <v>238</v>
      </c>
      <c r="H71" s="103" t="s">
        <v>239</v>
      </c>
      <c r="I71" s="103" t="s">
        <v>239</v>
      </c>
      <c r="J71" s="129">
        <v>1</v>
      </c>
      <c r="K71" s="20">
        <v>1</v>
      </c>
      <c r="L71" s="21"/>
      <c r="M71" s="129"/>
      <c r="N71" s="20"/>
    </row>
    <row r="72" spans="1:14" ht="28.5" customHeight="1">
      <c r="A72" s="19">
        <f t="shared" si="3"/>
        <v>63</v>
      </c>
      <c r="B72" s="19">
        <f t="shared" si="3"/>
        <v>8</v>
      </c>
      <c r="C72" s="103" t="s">
        <v>72</v>
      </c>
      <c r="D72" s="103" t="s">
        <v>394</v>
      </c>
      <c r="E72" s="103" t="s">
        <v>395</v>
      </c>
      <c r="F72" s="103" t="s">
        <v>255</v>
      </c>
      <c r="G72" s="103" t="s">
        <v>396</v>
      </c>
      <c r="H72" s="103" t="s">
        <v>397</v>
      </c>
      <c r="I72" s="103" t="s">
        <v>397</v>
      </c>
      <c r="J72" s="129">
        <v>1</v>
      </c>
      <c r="K72" s="20"/>
      <c r="L72" s="21"/>
      <c r="M72" s="129"/>
      <c r="N72" s="20"/>
    </row>
    <row r="73" spans="1:14" ht="28.5" customHeight="1">
      <c r="A73" s="19">
        <f t="shared" si="3"/>
        <v>64</v>
      </c>
      <c r="B73" s="19">
        <f t="shared" si="3"/>
        <v>9</v>
      </c>
      <c r="C73" s="103" t="s">
        <v>72</v>
      </c>
      <c r="D73" s="103" t="s">
        <v>398</v>
      </c>
      <c r="E73" s="103" t="s">
        <v>399</v>
      </c>
      <c r="F73" s="103" t="s">
        <v>221</v>
      </c>
      <c r="G73" s="103" t="s">
        <v>400</v>
      </c>
      <c r="H73" s="103" t="s">
        <v>401</v>
      </c>
      <c r="I73" s="103" t="s">
        <v>401</v>
      </c>
      <c r="J73" s="129">
        <v>1</v>
      </c>
      <c r="K73" s="20"/>
      <c r="L73" s="21"/>
      <c r="M73" s="129"/>
      <c r="N73" s="20"/>
    </row>
    <row r="74" spans="1:14" ht="28.5" customHeight="1">
      <c r="A74" s="19">
        <f t="shared" si="3"/>
        <v>65</v>
      </c>
      <c r="B74" s="19">
        <f t="shared" si="3"/>
        <v>10</v>
      </c>
      <c r="C74" s="103" t="s">
        <v>72</v>
      </c>
      <c r="D74" s="103" t="s">
        <v>240</v>
      </c>
      <c r="E74" s="103" t="s">
        <v>241</v>
      </c>
      <c r="F74" s="103" t="s">
        <v>242</v>
      </c>
      <c r="G74" s="103" t="s">
        <v>243</v>
      </c>
      <c r="H74" s="103" t="s">
        <v>244</v>
      </c>
      <c r="I74" s="103" t="s">
        <v>244</v>
      </c>
      <c r="J74" s="129">
        <v>1</v>
      </c>
      <c r="K74" s="20">
        <v>1</v>
      </c>
      <c r="L74" s="21"/>
      <c r="M74" s="129"/>
      <c r="N74" s="20"/>
    </row>
    <row r="75" spans="1:14" ht="28.5" customHeight="1">
      <c r="A75" s="19">
        <f t="shared" si="3"/>
        <v>66</v>
      </c>
      <c r="B75" s="19">
        <f t="shared" si="3"/>
        <v>11</v>
      </c>
      <c r="C75" s="103" t="s">
        <v>72</v>
      </c>
      <c r="D75" s="103" t="s">
        <v>245</v>
      </c>
      <c r="E75" s="103">
        <v>305647693</v>
      </c>
      <c r="F75" s="103" t="s">
        <v>222</v>
      </c>
      <c r="G75" s="103" t="s">
        <v>246</v>
      </c>
      <c r="H75" s="103" t="s">
        <v>247</v>
      </c>
      <c r="I75" s="103" t="s">
        <v>247</v>
      </c>
      <c r="J75" s="129">
        <v>1</v>
      </c>
      <c r="K75" s="20">
        <v>1</v>
      </c>
      <c r="L75" s="21"/>
      <c r="M75" s="129">
        <v>1</v>
      </c>
      <c r="N75" s="20">
        <v>1</v>
      </c>
    </row>
    <row r="76" spans="1:14" ht="28.5" customHeight="1">
      <c r="A76" s="19">
        <f t="shared" si="3"/>
        <v>67</v>
      </c>
      <c r="B76" s="19">
        <f t="shared" si="3"/>
        <v>12</v>
      </c>
      <c r="C76" s="103" t="s">
        <v>72</v>
      </c>
      <c r="D76" s="103" t="s">
        <v>248</v>
      </c>
      <c r="E76" s="103" t="s">
        <v>249</v>
      </c>
      <c r="F76" s="103" t="s">
        <v>250</v>
      </c>
      <c r="G76" s="103" t="s">
        <v>251</v>
      </c>
      <c r="H76" s="103" t="s">
        <v>252</v>
      </c>
      <c r="I76" s="103" t="s">
        <v>252</v>
      </c>
      <c r="J76" s="129">
        <v>1</v>
      </c>
      <c r="K76" s="20">
        <v>1</v>
      </c>
      <c r="L76" s="21"/>
      <c r="M76" s="129"/>
      <c r="N76" s="20"/>
    </row>
    <row r="77" spans="1:14" ht="28.5" customHeight="1">
      <c r="A77" s="19">
        <f t="shared" ref="A77:B78" si="4">+A76+1</f>
        <v>68</v>
      </c>
      <c r="B77" s="19">
        <f t="shared" si="4"/>
        <v>13</v>
      </c>
      <c r="C77" s="103" t="s">
        <v>72</v>
      </c>
      <c r="D77" s="103" t="s">
        <v>253</v>
      </c>
      <c r="E77" s="103" t="s">
        <v>254</v>
      </c>
      <c r="F77" s="103" t="s">
        <v>255</v>
      </c>
      <c r="G77" s="103" t="s">
        <v>256</v>
      </c>
      <c r="H77" s="103" t="s">
        <v>257</v>
      </c>
      <c r="I77" s="103" t="s">
        <v>257</v>
      </c>
      <c r="J77" s="129">
        <v>1</v>
      </c>
      <c r="K77" s="20">
        <v>1</v>
      </c>
      <c r="L77" s="21"/>
      <c r="M77" s="129"/>
      <c r="N77" s="20"/>
    </row>
    <row r="78" spans="1:14" ht="28.5" customHeight="1">
      <c r="A78" s="19">
        <f t="shared" si="4"/>
        <v>69</v>
      </c>
      <c r="B78" s="19">
        <f t="shared" si="4"/>
        <v>14</v>
      </c>
      <c r="C78" s="103" t="s">
        <v>72</v>
      </c>
      <c r="D78" s="103" t="s">
        <v>402</v>
      </c>
      <c r="E78" s="103">
        <v>305765721</v>
      </c>
      <c r="F78" s="103" t="s">
        <v>403</v>
      </c>
      <c r="G78" s="103" t="s">
        <v>404</v>
      </c>
      <c r="H78" s="103" t="s">
        <v>405</v>
      </c>
      <c r="I78" s="103" t="s">
        <v>405</v>
      </c>
      <c r="J78" s="129">
        <v>1</v>
      </c>
      <c r="K78" s="20"/>
      <c r="L78" s="21"/>
      <c r="M78" s="129"/>
      <c r="N78" s="20"/>
    </row>
    <row r="79" spans="1:14" ht="28.5" customHeight="1">
      <c r="A79" s="19"/>
      <c r="B79" s="311" t="s">
        <v>482</v>
      </c>
      <c r="C79" s="311"/>
      <c r="D79" s="311"/>
      <c r="E79" s="311"/>
      <c r="F79" s="311"/>
      <c r="G79" s="311"/>
      <c r="H79" s="311"/>
      <c r="I79" s="311"/>
      <c r="J79" s="129"/>
      <c r="K79" s="20"/>
      <c r="L79" s="21"/>
      <c r="M79" s="129"/>
      <c r="N79" s="20"/>
    </row>
    <row r="80" spans="1:14" ht="28.5" customHeight="1">
      <c r="A80" s="19">
        <f>+A78+1</f>
        <v>70</v>
      </c>
      <c r="B80" s="115">
        <v>1</v>
      </c>
      <c r="C80" s="117" t="s">
        <v>76</v>
      </c>
      <c r="D80" s="66" t="s">
        <v>406</v>
      </c>
      <c r="E80" s="102">
        <v>206890474</v>
      </c>
      <c r="F80" s="110" t="s">
        <v>407</v>
      </c>
      <c r="G80" s="103" t="s">
        <v>408</v>
      </c>
      <c r="H80" s="93" t="s">
        <v>409</v>
      </c>
      <c r="I80" s="116"/>
      <c r="J80" s="129">
        <v>1</v>
      </c>
      <c r="K80" s="20"/>
      <c r="L80" s="21"/>
      <c r="M80" s="129"/>
      <c r="N80" s="20"/>
    </row>
    <row r="81" spans="1:14" ht="28.5" customHeight="1">
      <c r="A81" s="19">
        <f>+A80+1</f>
        <v>71</v>
      </c>
      <c r="B81" s="19">
        <f>+B80+1</f>
        <v>2</v>
      </c>
      <c r="C81" s="117" t="s">
        <v>76</v>
      </c>
      <c r="D81" s="102" t="s">
        <v>410</v>
      </c>
      <c r="E81" s="121">
        <v>203737332</v>
      </c>
      <c r="F81" s="102" t="s">
        <v>411</v>
      </c>
      <c r="G81" s="65" t="s">
        <v>412</v>
      </c>
      <c r="H81" s="113" t="s">
        <v>413</v>
      </c>
      <c r="I81" s="116"/>
      <c r="J81" s="129">
        <v>1</v>
      </c>
      <c r="K81" s="20"/>
      <c r="L81" s="21"/>
      <c r="M81" s="129"/>
      <c r="N81" s="20"/>
    </row>
    <row r="82" spans="1:14" ht="28.5" customHeight="1">
      <c r="A82" s="19"/>
      <c r="B82" s="311" t="s">
        <v>483</v>
      </c>
      <c r="C82" s="311"/>
      <c r="D82" s="311"/>
      <c r="E82" s="311"/>
      <c r="F82" s="311"/>
      <c r="G82" s="311"/>
      <c r="H82" s="311"/>
      <c r="I82" s="311"/>
      <c r="J82" s="129"/>
      <c r="K82" s="20"/>
      <c r="L82" s="21"/>
      <c r="M82" s="129"/>
      <c r="N82" s="20"/>
    </row>
    <row r="83" spans="1:14" ht="38.25" customHeight="1">
      <c r="A83" s="19">
        <f>+A81+1</f>
        <v>72</v>
      </c>
      <c r="B83" s="115">
        <v>1</v>
      </c>
      <c r="C83" s="117" t="s">
        <v>78</v>
      </c>
      <c r="D83" s="118" t="s">
        <v>414</v>
      </c>
      <c r="E83" s="118">
        <v>207172686</v>
      </c>
      <c r="F83" s="118" t="s">
        <v>415</v>
      </c>
      <c r="G83" s="118" t="s">
        <v>416</v>
      </c>
      <c r="H83" s="118" t="s">
        <v>417</v>
      </c>
      <c r="I83" s="118"/>
      <c r="J83" s="129">
        <v>1</v>
      </c>
      <c r="K83" s="20"/>
      <c r="L83" s="21"/>
      <c r="M83" s="129"/>
      <c r="N83" s="20"/>
    </row>
    <row r="84" spans="1:14" ht="38.25" customHeight="1">
      <c r="A84" s="19">
        <f>+A83+1</f>
        <v>73</v>
      </c>
      <c r="B84" s="19">
        <f>+B83+1</f>
        <v>2</v>
      </c>
      <c r="C84" s="117" t="s">
        <v>78</v>
      </c>
      <c r="D84" s="118" t="s">
        <v>117</v>
      </c>
      <c r="E84" s="118">
        <v>200193095</v>
      </c>
      <c r="F84" s="118" t="s">
        <v>118</v>
      </c>
      <c r="G84" s="118" t="s">
        <v>119</v>
      </c>
      <c r="H84" s="118" t="s">
        <v>120</v>
      </c>
      <c r="I84" s="118"/>
      <c r="J84" s="129">
        <v>1</v>
      </c>
      <c r="K84" s="20">
        <v>1</v>
      </c>
      <c r="L84" s="21">
        <v>1</v>
      </c>
      <c r="M84" s="129">
        <v>1</v>
      </c>
      <c r="N84" s="20">
        <v>1</v>
      </c>
    </row>
    <row r="85" spans="1:14" ht="38.25" customHeight="1">
      <c r="A85" s="19">
        <f t="shared" ref="A85:B89" si="5">+A84+1</f>
        <v>74</v>
      </c>
      <c r="B85" s="19">
        <f t="shared" si="5"/>
        <v>3</v>
      </c>
      <c r="C85" s="117" t="s">
        <v>78</v>
      </c>
      <c r="D85" s="118" t="s">
        <v>418</v>
      </c>
      <c r="E85" s="118">
        <v>200193744</v>
      </c>
      <c r="F85" s="118" t="s">
        <v>419</v>
      </c>
      <c r="G85" s="118" t="s">
        <v>420</v>
      </c>
      <c r="H85" s="118" t="s">
        <v>421</v>
      </c>
      <c r="I85" s="118"/>
      <c r="J85" s="129">
        <v>1</v>
      </c>
      <c r="K85" s="20"/>
      <c r="L85" s="21"/>
      <c r="M85" s="129"/>
      <c r="N85" s="20"/>
    </row>
    <row r="86" spans="1:14" ht="38.25" customHeight="1">
      <c r="A86" s="19">
        <f t="shared" si="5"/>
        <v>75</v>
      </c>
      <c r="B86" s="19">
        <f t="shared" si="5"/>
        <v>4</v>
      </c>
      <c r="C86" s="117" t="s">
        <v>78</v>
      </c>
      <c r="D86" s="118" t="s">
        <v>422</v>
      </c>
      <c r="E86" s="118">
        <v>303919165</v>
      </c>
      <c r="F86" s="118" t="s">
        <v>423</v>
      </c>
      <c r="G86" s="118" t="s">
        <v>424</v>
      </c>
      <c r="H86" s="118" t="s">
        <v>425</v>
      </c>
      <c r="I86" s="118"/>
      <c r="J86" s="129">
        <v>1</v>
      </c>
      <c r="K86" s="20"/>
      <c r="L86" s="21"/>
      <c r="M86" s="129"/>
      <c r="N86" s="20"/>
    </row>
    <row r="87" spans="1:14" ht="38.25" customHeight="1">
      <c r="A87" s="19">
        <f t="shared" si="5"/>
        <v>76</v>
      </c>
      <c r="B87" s="19">
        <f t="shared" si="5"/>
        <v>5</v>
      </c>
      <c r="C87" s="117" t="s">
        <v>78</v>
      </c>
      <c r="D87" s="118" t="s">
        <v>426</v>
      </c>
      <c r="E87" s="118">
        <v>207068276</v>
      </c>
      <c r="F87" s="118" t="s">
        <v>427</v>
      </c>
      <c r="G87" s="118" t="s">
        <v>428</v>
      </c>
      <c r="H87" s="118" t="s">
        <v>429</v>
      </c>
      <c r="I87" s="116"/>
      <c r="J87" s="129">
        <v>1</v>
      </c>
      <c r="K87" s="20"/>
      <c r="L87" s="21"/>
      <c r="M87" s="129"/>
      <c r="N87" s="20"/>
    </row>
    <row r="88" spans="1:14" ht="38.25" customHeight="1">
      <c r="A88" s="19">
        <f t="shared" si="5"/>
        <v>77</v>
      </c>
      <c r="B88" s="19">
        <f t="shared" si="5"/>
        <v>6</v>
      </c>
      <c r="C88" s="117" t="s">
        <v>78</v>
      </c>
      <c r="D88" s="118" t="s">
        <v>430</v>
      </c>
      <c r="E88" s="118">
        <v>305682439</v>
      </c>
      <c r="F88" s="118" t="s">
        <v>431</v>
      </c>
      <c r="G88" s="118" t="s">
        <v>432</v>
      </c>
      <c r="H88" s="118" t="s">
        <v>433</v>
      </c>
      <c r="I88" s="116"/>
      <c r="J88" s="129">
        <v>1</v>
      </c>
      <c r="K88" s="20"/>
      <c r="L88" s="21"/>
      <c r="M88" s="129"/>
      <c r="N88" s="20"/>
    </row>
    <row r="89" spans="1:14" ht="38.25" customHeight="1">
      <c r="A89" s="19">
        <f t="shared" si="5"/>
        <v>78</v>
      </c>
      <c r="B89" s="19">
        <f t="shared" si="5"/>
        <v>7</v>
      </c>
      <c r="C89" s="117" t="s">
        <v>78</v>
      </c>
      <c r="D89" s="118" t="s">
        <v>434</v>
      </c>
      <c r="E89" s="118">
        <v>300553522</v>
      </c>
      <c r="F89" s="118" t="s">
        <v>435</v>
      </c>
      <c r="G89" s="118" t="s">
        <v>436</v>
      </c>
      <c r="H89" s="118" t="s">
        <v>437</v>
      </c>
      <c r="I89" s="116"/>
      <c r="J89" s="129">
        <v>1</v>
      </c>
      <c r="K89" s="20"/>
      <c r="L89" s="21"/>
      <c r="M89" s="129"/>
      <c r="N89" s="20"/>
    </row>
    <row r="90" spans="1:14" ht="28.5" customHeight="1">
      <c r="A90" s="19"/>
      <c r="B90" s="311" t="s">
        <v>484</v>
      </c>
      <c r="C90" s="311"/>
      <c r="D90" s="311"/>
      <c r="E90" s="311"/>
      <c r="F90" s="311"/>
      <c r="G90" s="311"/>
      <c r="H90" s="311"/>
      <c r="I90" s="311"/>
      <c r="J90" s="129">
        <v>1</v>
      </c>
      <c r="K90" s="20"/>
      <c r="L90" s="21"/>
      <c r="M90" s="129"/>
      <c r="N90" s="20"/>
    </row>
    <row r="91" spans="1:14" ht="28.5" customHeight="1">
      <c r="A91" s="19">
        <f>+A89+1</f>
        <v>79</v>
      </c>
      <c r="B91" s="115">
        <v>1</v>
      </c>
      <c r="C91" s="122" t="s">
        <v>79</v>
      </c>
      <c r="D91" s="123" t="s">
        <v>121</v>
      </c>
      <c r="E91" s="116"/>
      <c r="F91" s="124"/>
      <c r="G91" s="116" t="s">
        <v>122</v>
      </c>
      <c r="H91" s="116"/>
      <c r="I91" s="116"/>
      <c r="J91" s="129">
        <v>1</v>
      </c>
      <c r="K91" s="20">
        <v>1</v>
      </c>
      <c r="L91" s="21">
        <v>1</v>
      </c>
      <c r="M91" s="129"/>
      <c r="N91" s="20"/>
    </row>
    <row r="92" spans="1:14" ht="28.5" customHeight="1">
      <c r="A92" s="19"/>
      <c r="B92" s="311" t="s">
        <v>485</v>
      </c>
      <c r="C92" s="311"/>
      <c r="D92" s="311"/>
      <c r="E92" s="311"/>
      <c r="F92" s="311"/>
      <c r="G92" s="311"/>
      <c r="H92" s="311"/>
      <c r="I92" s="311"/>
      <c r="J92" s="129"/>
      <c r="K92" s="20"/>
      <c r="L92" s="21"/>
      <c r="M92" s="129"/>
      <c r="N92" s="20"/>
    </row>
    <row r="93" spans="1:14" ht="28.5" customHeight="1">
      <c r="A93" s="19">
        <f>+A91+1</f>
        <v>80</v>
      </c>
      <c r="B93" s="115">
        <v>1</v>
      </c>
      <c r="C93" s="122" t="s">
        <v>70</v>
      </c>
      <c r="D93" s="125" t="s">
        <v>101</v>
      </c>
      <c r="E93" s="122">
        <v>200169764</v>
      </c>
      <c r="F93" s="122" t="s">
        <v>102</v>
      </c>
      <c r="G93" s="122" t="s">
        <v>103</v>
      </c>
      <c r="H93" s="122" t="s">
        <v>104</v>
      </c>
      <c r="I93" s="122" t="s">
        <v>105</v>
      </c>
      <c r="J93" s="129">
        <v>1</v>
      </c>
      <c r="K93" s="20">
        <v>1</v>
      </c>
      <c r="L93" s="21">
        <v>1</v>
      </c>
      <c r="M93" s="129">
        <v>1</v>
      </c>
      <c r="N93" s="20">
        <v>1</v>
      </c>
    </row>
    <row r="94" spans="1:14" ht="28.5" customHeight="1">
      <c r="A94" s="19">
        <f t="shared" ref="A94:B109" si="6">+A93+1</f>
        <v>81</v>
      </c>
      <c r="B94" s="19">
        <f t="shared" si="6"/>
        <v>2</v>
      </c>
      <c r="C94" s="122" t="s">
        <v>70</v>
      </c>
      <c r="D94" s="64" t="s">
        <v>198</v>
      </c>
      <c r="E94" s="101" t="s">
        <v>199</v>
      </c>
      <c r="F94" s="124" t="s">
        <v>200</v>
      </c>
      <c r="G94" s="122" t="s">
        <v>201</v>
      </c>
      <c r="H94" s="124" t="s">
        <v>202</v>
      </c>
      <c r="I94" s="124" t="s">
        <v>202</v>
      </c>
      <c r="J94" s="129">
        <v>1</v>
      </c>
      <c r="K94" s="20">
        <v>1</v>
      </c>
      <c r="L94" s="21"/>
      <c r="M94" s="129"/>
      <c r="N94" s="20"/>
    </row>
    <row r="95" spans="1:14" ht="28.5" customHeight="1">
      <c r="A95" s="19">
        <f t="shared" si="6"/>
        <v>82</v>
      </c>
      <c r="B95" s="19">
        <f t="shared" si="6"/>
        <v>3</v>
      </c>
      <c r="C95" s="122" t="s">
        <v>70</v>
      </c>
      <c r="D95" s="64" t="s">
        <v>203</v>
      </c>
      <c r="E95" s="101" t="s">
        <v>204</v>
      </c>
      <c r="F95" s="124" t="s">
        <v>205</v>
      </c>
      <c r="G95" s="122"/>
      <c r="H95" s="124" t="s">
        <v>206</v>
      </c>
      <c r="I95" s="124" t="s">
        <v>206</v>
      </c>
      <c r="J95" s="129">
        <v>1</v>
      </c>
      <c r="K95" s="20">
        <v>1</v>
      </c>
      <c r="L95" s="21"/>
      <c r="M95" s="129"/>
      <c r="N95" s="20"/>
    </row>
    <row r="96" spans="1:14" ht="28.5" customHeight="1">
      <c r="A96" s="19">
        <f t="shared" si="6"/>
        <v>83</v>
      </c>
      <c r="B96" s="19">
        <f t="shared" si="6"/>
        <v>4</v>
      </c>
      <c r="C96" s="122" t="s">
        <v>70</v>
      </c>
      <c r="D96" s="64" t="s">
        <v>438</v>
      </c>
      <c r="E96" s="101">
        <v>207084154</v>
      </c>
      <c r="F96" s="101" t="s">
        <v>439</v>
      </c>
      <c r="G96" s="122" t="s">
        <v>440</v>
      </c>
      <c r="H96" s="63">
        <v>901604975</v>
      </c>
      <c r="I96" s="63">
        <v>901604975</v>
      </c>
      <c r="J96" s="129">
        <v>1</v>
      </c>
      <c r="K96" s="20"/>
      <c r="L96" s="21"/>
      <c r="M96" s="129"/>
      <c r="N96" s="20"/>
    </row>
    <row r="97" spans="1:14" ht="28.5" customHeight="1">
      <c r="A97" s="19">
        <f t="shared" si="6"/>
        <v>84</v>
      </c>
      <c r="B97" s="19">
        <f t="shared" si="6"/>
        <v>5</v>
      </c>
      <c r="C97" s="122" t="s">
        <v>70</v>
      </c>
      <c r="D97" s="64" t="s">
        <v>207</v>
      </c>
      <c r="E97" s="101">
        <v>207005299</v>
      </c>
      <c r="F97" s="101" t="s">
        <v>208</v>
      </c>
      <c r="G97" s="122" t="s">
        <v>209</v>
      </c>
      <c r="H97" s="116">
        <v>912060466</v>
      </c>
      <c r="I97" s="116">
        <v>912060466</v>
      </c>
      <c r="J97" s="129">
        <v>1</v>
      </c>
      <c r="K97" s="20">
        <v>1</v>
      </c>
      <c r="L97" s="21"/>
      <c r="M97" s="129"/>
      <c r="N97" s="20"/>
    </row>
    <row r="98" spans="1:14" ht="28.5" customHeight="1">
      <c r="A98" s="19">
        <f t="shared" si="6"/>
        <v>85</v>
      </c>
      <c r="B98" s="19">
        <f t="shared" si="6"/>
        <v>6</v>
      </c>
      <c r="C98" s="122" t="s">
        <v>70</v>
      </c>
      <c r="D98" s="64" t="s">
        <v>210</v>
      </c>
      <c r="E98" s="101">
        <v>207308593</v>
      </c>
      <c r="F98" s="101" t="s">
        <v>211</v>
      </c>
      <c r="G98" s="122" t="s">
        <v>212</v>
      </c>
      <c r="H98" s="62" t="s">
        <v>213</v>
      </c>
      <c r="I98" s="62" t="s">
        <v>213</v>
      </c>
      <c r="J98" s="129">
        <v>1</v>
      </c>
      <c r="K98" s="20">
        <v>1</v>
      </c>
      <c r="L98" s="21"/>
      <c r="M98" s="129"/>
      <c r="N98" s="20"/>
    </row>
    <row r="99" spans="1:14" ht="28.5" customHeight="1">
      <c r="A99" s="19">
        <f t="shared" si="6"/>
        <v>86</v>
      </c>
      <c r="B99" s="19">
        <f t="shared" si="6"/>
        <v>7</v>
      </c>
      <c r="C99" s="122" t="s">
        <v>70</v>
      </c>
      <c r="D99" s="64" t="s">
        <v>107</v>
      </c>
      <c r="E99" s="101">
        <v>203251345</v>
      </c>
      <c r="F99" s="101" t="s">
        <v>106</v>
      </c>
      <c r="G99" s="101" t="s">
        <v>214</v>
      </c>
      <c r="H99" s="101" t="s">
        <v>215</v>
      </c>
      <c r="I99" s="101" t="s">
        <v>215</v>
      </c>
      <c r="J99" s="129">
        <v>1</v>
      </c>
      <c r="K99" s="20">
        <v>1</v>
      </c>
      <c r="L99" s="21">
        <v>1</v>
      </c>
      <c r="M99" s="129">
        <v>1</v>
      </c>
      <c r="N99" s="20">
        <v>1</v>
      </c>
    </row>
    <row r="100" spans="1:14" ht="28.5" customHeight="1">
      <c r="A100" s="19">
        <f t="shared" si="6"/>
        <v>87</v>
      </c>
      <c r="B100" s="19">
        <f t="shared" si="6"/>
        <v>8</v>
      </c>
      <c r="C100" s="122" t="s">
        <v>70</v>
      </c>
      <c r="D100" s="64" t="s">
        <v>217</v>
      </c>
      <c r="E100" s="101">
        <v>206892076</v>
      </c>
      <c r="F100" s="101" t="s">
        <v>216</v>
      </c>
      <c r="G100" s="101" t="s">
        <v>218</v>
      </c>
      <c r="H100" s="124" t="s">
        <v>219</v>
      </c>
      <c r="I100" s="124" t="s">
        <v>219</v>
      </c>
      <c r="J100" s="129">
        <v>1</v>
      </c>
      <c r="K100" s="20">
        <v>1</v>
      </c>
      <c r="L100" s="21"/>
      <c r="M100" s="129"/>
      <c r="N100" s="20"/>
    </row>
    <row r="101" spans="1:14" ht="28.5" customHeight="1">
      <c r="A101" s="19">
        <f t="shared" si="6"/>
        <v>88</v>
      </c>
      <c r="B101" s="19">
        <f t="shared" si="6"/>
        <v>9</v>
      </c>
      <c r="C101" s="122" t="s">
        <v>70</v>
      </c>
      <c r="D101" s="64" t="s">
        <v>441</v>
      </c>
      <c r="E101" s="101">
        <v>206892109</v>
      </c>
      <c r="F101" s="101" t="s">
        <v>442</v>
      </c>
      <c r="G101" s="101" t="s">
        <v>443</v>
      </c>
      <c r="H101" s="101" t="s">
        <v>444</v>
      </c>
      <c r="I101" s="101" t="s">
        <v>444</v>
      </c>
      <c r="J101" s="129">
        <v>1</v>
      </c>
      <c r="K101" s="20"/>
      <c r="L101" s="21"/>
      <c r="M101" s="129"/>
      <c r="N101" s="20"/>
    </row>
    <row r="102" spans="1:14" ht="28.5" customHeight="1">
      <c r="A102" s="19">
        <f t="shared" si="6"/>
        <v>89</v>
      </c>
      <c r="B102" s="19">
        <f t="shared" si="6"/>
        <v>10</v>
      </c>
      <c r="C102" s="122" t="s">
        <v>70</v>
      </c>
      <c r="D102" s="64" t="s">
        <v>445</v>
      </c>
      <c r="E102" s="101">
        <v>206892124</v>
      </c>
      <c r="F102" s="101" t="s">
        <v>446</v>
      </c>
      <c r="G102" s="101" t="s">
        <v>447</v>
      </c>
      <c r="H102" s="101" t="s">
        <v>448</v>
      </c>
      <c r="I102" s="101" t="s">
        <v>448</v>
      </c>
      <c r="J102" s="129">
        <v>1</v>
      </c>
      <c r="K102" s="20"/>
      <c r="L102" s="21">
        <v>1</v>
      </c>
      <c r="M102" s="129">
        <v>1</v>
      </c>
      <c r="N102" s="20">
        <v>1</v>
      </c>
    </row>
    <row r="103" spans="1:14" ht="28.5" customHeight="1">
      <c r="A103" s="19">
        <f t="shared" si="6"/>
        <v>90</v>
      </c>
      <c r="B103" s="19">
        <f t="shared" si="6"/>
        <v>11</v>
      </c>
      <c r="C103" s="122" t="s">
        <v>70</v>
      </c>
      <c r="D103" s="64" t="s">
        <v>449</v>
      </c>
      <c r="E103" s="101">
        <v>206892148</v>
      </c>
      <c r="F103" s="101" t="s">
        <v>450</v>
      </c>
      <c r="G103" s="101" t="s">
        <v>451</v>
      </c>
      <c r="H103" s="101" t="s">
        <v>452</v>
      </c>
      <c r="I103" s="101" t="s">
        <v>452</v>
      </c>
      <c r="J103" s="129">
        <v>1</v>
      </c>
      <c r="K103" s="20"/>
      <c r="L103" s="21">
        <v>1</v>
      </c>
      <c r="M103" s="129">
        <v>1</v>
      </c>
      <c r="N103" s="20">
        <v>1</v>
      </c>
    </row>
    <row r="104" spans="1:14" ht="28.5" customHeight="1">
      <c r="A104" s="19">
        <f t="shared" si="6"/>
        <v>91</v>
      </c>
      <c r="B104" s="19">
        <f t="shared" si="6"/>
        <v>12</v>
      </c>
      <c r="C104" s="122" t="s">
        <v>70</v>
      </c>
      <c r="D104" s="64" t="s">
        <v>453</v>
      </c>
      <c r="E104" s="101">
        <v>206892281</v>
      </c>
      <c r="F104" s="101" t="s">
        <v>454</v>
      </c>
      <c r="G104" s="101" t="s">
        <v>455</v>
      </c>
      <c r="H104" s="61">
        <v>911266780</v>
      </c>
      <c r="I104" s="61">
        <v>911266780</v>
      </c>
      <c r="J104" s="129">
        <v>1</v>
      </c>
      <c r="K104" s="20"/>
      <c r="L104" s="21"/>
      <c r="M104" s="129"/>
      <c r="N104" s="20"/>
    </row>
    <row r="105" spans="1:14" ht="28.5" customHeight="1">
      <c r="A105" s="19">
        <f t="shared" si="6"/>
        <v>92</v>
      </c>
      <c r="B105" s="19">
        <f t="shared" si="6"/>
        <v>13</v>
      </c>
      <c r="C105" s="122" t="s">
        <v>70</v>
      </c>
      <c r="D105" s="64" t="s">
        <v>456</v>
      </c>
      <c r="E105" s="101">
        <v>206892306</v>
      </c>
      <c r="F105" s="101" t="s">
        <v>457</v>
      </c>
      <c r="G105" s="122" t="s">
        <v>458</v>
      </c>
      <c r="H105" s="122" t="s">
        <v>459</v>
      </c>
      <c r="I105" s="122" t="s">
        <v>459</v>
      </c>
      <c r="J105" s="129">
        <v>1</v>
      </c>
      <c r="K105" s="20"/>
      <c r="L105" s="21">
        <v>1</v>
      </c>
      <c r="M105" s="129">
        <v>1</v>
      </c>
      <c r="N105" s="20">
        <v>1</v>
      </c>
    </row>
    <row r="106" spans="1:14" ht="28.5" customHeight="1">
      <c r="A106" s="19">
        <f t="shared" si="6"/>
        <v>93</v>
      </c>
      <c r="B106" s="19">
        <f t="shared" si="6"/>
        <v>14</v>
      </c>
      <c r="C106" s="122" t="s">
        <v>70</v>
      </c>
      <c r="D106" s="64" t="s">
        <v>460</v>
      </c>
      <c r="E106" s="101">
        <v>306190132</v>
      </c>
      <c r="F106" s="101" t="s">
        <v>461</v>
      </c>
      <c r="G106" s="122" t="s">
        <v>462</v>
      </c>
      <c r="H106" s="60" t="s">
        <v>463</v>
      </c>
      <c r="I106" s="60" t="s">
        <v>463</v>
      </c>
      <c r="J106" s="129">
        <v>1</v>
      </c>
      <c r="K106" s="20"/>
      <c r="L106" s="21">
        <v>1</v>
      </c>
      <c r="M106" s="129">
        <v>1</v>
      </c>
      <c r="N106" s="20">
        <v>1</v>
      </c>
    </row>
    <row r="107" spans="1:14" ht="28.5" customHeight="1">
      <c r="A107" s="19">
        <f t="shared" si="6"/>
        <v>94</v>
      </c>
      <c r="B107" s="19">
        <f t="shared" si="6"/>
        <v>15</v>
      </c>
      <c r="C107" s="122" t="s">
        <v>70</v>
      </c>
      <c r="D107" s="64" t="s">
        <v>464</v>
      </c>
      <c r="E107" s="101">
        <v>204805603</v>
      </c>
      <c r="F107" s="101" t="s">
        <v>465</v>
      </c>
      <c r="G107" s="122"/>
      <c r="H107" s="60">
        <v>734122146</v>
      </c>
      <c r="I107" s="60">
        <v>734122146</v>
      </c>
      <c r="J107" s="129">
        <v>1</v>
      </c>
      <c r="K107" s="20"/>
      <c r="L107" s="21"/>
      <c r="M107" s="129"/>
      <c r="N107" s="20"/>
    </row>
    <row r="108" spans="1:14" ht="28.5" customHeight="1">
      <c r="A108" s="19">
        <f t="shared" si="6"/>
        <v>95</v>
      </c>
      <c r="B108" s="19">
        <f t="shared" si="6"/>
        <v>16</v>
      </c>
      <c r="C108" s="122" t="s">
        <v>70</v>
      </c>
      <c r="D108" s="64" t="s">
        <v>466</v>
      </c>
      <c r="E108" s="101">
        <v>207022397</v>
      </c>
      <c r="F108" s="101" t="s">
        <v>467</v>
      </c>
      <c r="G108" s="116" t="s">
        <v>468</v>
      </c>
      <c r="H108" s="116" t="s">
        <v>469</v>
      </c>
      <c r="I108" s="116" t="s">
        <v>469</v>
      </c>
      <c r="J108" s="129">
        <v>1</v>
      </c>
      <c r="K108" s="20"/>
      <c r="L108" s="21">
        <v>1</v>
      </c>
      <c r="M108" s="129">
        <v>1</v>
      </c>
      <c r="N108" s="20">
        <v>1</v>
      </c>
    </row>
    <row r="109" spans="1:14" ht="39.75" customHeight="1">
      <c r="A109" s="19">
        <f t="shared" si="6"/>
        <v>96</v>
      </c>
      <c r="B109" s="19">
        <f t="shared" si="6"/>
        <v>17</v>
      </c>
      <c r="C109" s="122" t="s">
        <v>70</v>
      </c>
      <c r="D109" s="64" t="s">
        <v>470</v>
      </c>
      <c r="E109" s="101">
        <v>207184244</v>
      </c>
      <c r="F109" s="101" t="s">
        <v>454</v>
      </c>
      <c r="G109" s="122"/>
      <c r="H109" s="101" t="s">
        <v>471</v>
      </c>
      <c r="I109" s="101" t="s">
        <v>471</v>
      </c>
      <c r="J109" s="129">
        <v>1</v>
      </c>
      <c r="K109" s="20"/>
      <c r="L109" s="21"/>
      <c r="M109" s="129"/>
      <c r="N109" s="20"/>
    </row>
    <row r="110" spans="1:14" ht="39.75" customHeight="1">
      <c r="A110" s="19">
        <f t="shared" ref="A110:B111" si="7">+A109+1</f>
        <v>97</v>
      </c>
      <c r="B110" s="19">
        <f t="shared" si="7"/>
        <v>18</v>
      </c>
      <c r="C110" s="122" t="s">
        <v>70</v>
      </c>
      <c r="D110" s="64" t="s">
        <v>472</v>
      </c>
      <c r="E110" s="122"/>
      <c r="F110" s="101" t="s">
        <v>473</v>
      </c>
      <c r="G110" s="122"/>
      <c r="H110" s="62">
        <v>937330970</v>
      </c>
      <c r="I110" s="62">
        <v>937330970</v>
      </c>
      <c r="J110" s="129">
        <v>1</v>
      </c>
      <c r="K110" s="20"/>
      <c r="L110" s="21"/>
      <c r="M110" s="129"/>
      <c r="N110" s="20"/>
    </row>
    <row r="111" spans="1:14" ht="39.75" customHeight="1">
      <c r="A111" s="19">
        <f t="shared" si="7"/>
        <v>98</v>
      </c>
      <c r="B111" s="19">
        <f t="shared" si="7"/>
        <v>19</v>
      </c>
      <c r="C111" s="122" t="s">
        <v>70</v>
      </c>
      <c r="D111" s="95" t="s">
        <v>474</v>
      </c>
      <c r="E111" s="101">
        <v>207067959</v>
      </c>
      <c r="F111" s="124" t="s">
        <v>475</v>
      </c>
      <c r="G111" s="122"/>
      <c r="H111" s="124" t="s">
        <v>476</v>
      </c>
      <c r="I111" s="124" t="s">
        <v>476</v>
      </c>
      <c r="J111" s="129">
        <v>1</v>
      </c>
      <c r="K111" s="20"/>
      <c r="L111" s="21"/>
      <c r="M111" s="129"/>
      <c r="N111" s="20"/>
    </row>
    <row r="112" spans="1:14">
      <c r="N112" s="20"/>
    </row>
    <row r="113" spans="4:24" s="18" customFormat="1" ht="26.25">
      <c r="D113" s="1" t="s">
        <v>487</v>
      </c>
      <c r="E113" s="1"/>
      <c r="F113" s="296" t="s">
        <v>488</v>
      </c>
      <c r="G113" s="296"/>
      <c r="K113" s="1"/>
      <c r="L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5" spans="4:24">
      <c r="D115" s="45" t="s">
        <v>116</v>
      </c>
    </row>
    <row r="116" spans="4:24">
      <c r="D116" s="46" t="s">
        <v>82</v>
      </c>
    </row>
  </sheetData>
  <mergeCells count="12">
    <mergeCell ref="F113:G113"/>
    <mergeCell ref="B2:I2"/>
    <mergeCell ref="B4:I4"/>
    <mergeCell ref="B5:I5"/>
    <mergeCell ref="B35:I35"/>
    <mergeCell ref="B48:I48"/>
    <mergeCell ref="B59:I59"/>
    <mergeCell ref="B64:I64"/>
    <mergeCell ref="B79:I79"/>
    <mergeCell ref="B82:I82"/>
    <mergeCell ref="B90:I90"/>
    <mergeCell ref="B92:I92"/>
  </mergeCells>
  <hyperlinks>
    <hyperlink ref="D49" r:id="rId1" display="http://ish.mehnat.uz/bkm-cabinet/vacancy?VacancySearch%5Bcompany_id%5D=6798"/>
    <hyperlink ref="D50" r:id="rId2" display="http://ish.mehnat.uz/bkm-cabinet/vacancy?VacancySearch%5Bcompany_id%5D=5548"/>
    <hyperlink ref="D58" r:id="rId3" display="http://ish.mehnat.uz/bkm-cabinet/vacancy?VacancySearch%5Bcompany_id%5D=5499"/>
    <hyperlink ref="D83" r:id="rId4" display="http://ish.mehnat.uz/vacancy/index?s=404700000"/>
    <hyperlink ref="D85" r:id="rId5" display="http://ish.mehnat.uz/vacancy/index?s=305220000"/>
    <hyperlink ref="D86" r:id="rId6" display="http://ish.mehnat.uz/vacancy/index?s=231100000"/>
    <hyperlink ref="D87" r:id="rId7" display="http://ish.mehnat.uz/vacancy/index?s=49480000"/>
    <hyperlink ref="D88" r:id="rId8" display="http://ish.mehnat.uz/vacancy/index?s=457360000"/>
    <hyperlink ref="D89" r:id="rId9" display="http://ish.mehnat.uz/vacancy/index?s=140790000"/>
  </hyperlinks>
  <printOptions horizontalCentered="1"/>
  <pageMargins left="0.31496062992125984" right="0.31496062992125984" top="0.59055118110236227" bottom="0.59055118110236227" header="0.31496062992125984" footer="0.31496062992125984"/>
  <pageSetup paperSize="9" scale="55" orientation="landscape" r:id="rId10"/>
  <rowBreaks count="1" manualBreakCount="1">
    <brk id="7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8"/>
  <sheetViews>
    <sheetView view="pageBreakPreview" zoomScale="55" zoomScaleNormal="85" zoomScaleSheetLayoutView="55" workbookViewId="0">
      <selection activeCell="B14" sqref="B14:O14"/>
    </sheetView>
  </sheetViews>
  <sheetFormatPr defaultRowHeight="18.75"/>
  <cols>
    <col min="1" max="1" width="7.7109375" style="22" customWidth="1"/>
    <col min="2" max="2" width="6.5703125" style="22" customWidth="1"/>
    <col min="3" max="3" width="30.28515625" style="22" bestFit="1" customWidth="1"/>
    <col min="4" max="4" width="65" style="17" customWidth="1"/>
    <col min="5" max="5" width="19.7109375" style="17" customWidth="1"/>
    <col min="6" max="6" width="44" style="17" customWidth="1"/>
    <col min="7" max="7" width="33.28515625" style="17" customWidth="1"/>
    <col min="8" max="8" width="23.5703125" style="17" customWidth="1"/>
    <col min="9" max="10" width="25.7109375" style="22" customWidth="1"/>
    <col min="11" max="11" width="13.85546875" style="22" customWidth="1"/>
    <col min="12" max="16384" width="9.140625" style="22"/>
  </cols>
  <sheetData>
    <row r="1" spans="1:11" ht="55.5" customHeight="1">
      <c r="A1" s="26"/>
      <c r="B1" s="25"/>
      <c r="C1" s="25"/>
      <c r="D1" s="24"/>
      <c r="E1" s="24"/>
      <c r="F1" s="24"/>
      <c r="G1" s="24"/>
      <c r="H1" s="24"/>
      <c r="I1" s="23"/>
      <c r="J1" s="23"/>
    </row>
    <row r="2" spans="1:11" ht="39.950000000000003" customHeight="1">
      <c r="A2" s="26"/>
      <c r="B2" s="309" t="s">
        <v>501</v>
      </c>
      <c r="C2" s="309"/>
      <c r="D2" s="309"/>
      <c r="E2" s="309"/>
      <c r="F2" s="309"/>
      <c r="G2" s="309"/>
      <c r="H2" s="309"/>
      <c r="I2" s="309"/>
      <c r="J2" s="55"/>
    </row>
    <row r="3" spans="1:11" ht="126.75" customHeight="1">
      <c r="A3" s="54" t="s">
        <v>92</v>
      </c>
      <c r="B3" s="54" t="s">
        <v>92</v>
      </c>
      <c r="C3" s="54" t="s">
        <v>91</v>
      </c>
      <c r="D3" s="54" t="s">
        <v>90</v>
      </c>
      <c r="E3" s="54" t="s">
        <v>89</v>
      </c>
      <c r="F3" s="54" t="s">
        <v>88</v>
      </c>
      <c r="G3" s="54" t="s">
        <v>87</v>
      </c>
      <c r="H3" s="54" t="s">
        <v>86</v>
      </c>
      <c r="I3" s="54" t="s">
        <v>85</v>
      </c>
      <c r="J3" s="54" t="s">
        <v>492</v>
      </c>
      <c r="K3" s="54" t="s">
        <v>489</v>
      </c>
    </row>
    <row r="4" spans="1:11" ht="30" customHeight="1">
      <c r="A4" s="19"/>
      <c r="B4" s="310" t="s">
        <v>500</v>
      </c>
      <c r="C4" s="310"/>
      <c r="D4" s="310"/>
      <c r="E4" s="310"/>
      <c r="F4" s="310"/>
      <c r="G4" s="310"/>
      <c r="H4" s="310"/>
      <c r="I4" s="310"/>
      <c r="J4" s="127"/>
      <c r="K4" s="20"/>
    </row>
    <row r="5" spans="1:11" ht="30" customHeight="1">
      <c r="A5" s="19"/>
      <c r="B5" s="311" t="s">
        <v>494</v>
      </c>
      <c r="C5" s="311"/>
      <c r="D5" s="311"/>
      <c r="E5" s="311"/>
      <c r="F5" s="311"/>
      <c r="G5" s="311"/>
      <c r="H5" s="311"/>
      <c r="I5" s="311"/>
      <c r="J5" s="128"/>
      <c r="K5" s="20"/>
    </row>
    <row r="6" spans="1:11" ht="28.5" customHeight="1">
      <c r="A6" s="19">
        <v>1</v>
      </c>
      <c r="B6" s="115">
        <v>1</v>
      </c>
      <c r="C6" s="115" t="s">
        <v>97</v>
      </c>
      <c r="D6" s="69" t="s">
        <v>151</v>
      </c>
      <c r="E6" s="69">
        <v>301416058</v>
      </c>
      <c r="F6" s="69" t="s">
        <v>152</v>
      </c>
      <c r="G6" s="69" t="s">
        <v>153</v>
      </c>
      <c r="H6" s="69" t="s">
        <v>154</v>
      </c>
      <c r="I6" s="69" t="s">
        <v>154</v>
      </c>
      <c r="J6" s="129">
        <v>1</v>
      </c>
      <c r="K6" s="20">
        <v>1</v>
      </c>
    </row>
    <row r="7" spans="1:11" ht="28.5" customHeight="1">
      <c r="A7" s="19">
        <f>+A6+1</f>
        <v>2</v>
      </c>
      <c r="B7" s="115">
        <v>2</v>
      </c>
      <c r="C7" s="115" t="s">
        <v>97</v>
      </c>
      <c r="D7" s="69" t="s">
        <v>155</v>
      </c>
      <c r="E7" s="69">
        <v>200153366</v>
      </c>
      <c r="F7" s="69" t="s">
        <v>156</v>
      </c>
      <c r="G7" s="69" t="s">
        <v>157</v>
      </c>
      <c r="H7" s="69"/>
      <c r="I7" s="69"/>
      <c r="J7" s="129">
        <v>1</v>
      </c>
      <c r="K7" s="20">
        <v>1</v>
      </c>
    </row>
    <row r="8" spans="1:11" ht="28.5" customHeight="1">
      <c r="A8" s="19">
        <f t="shared" ref="A8:B11" si="0">+A7+1</f>
        <v>3</v>
      </c>
      <c r="B8" s="19">
        <f t="shared" si="0"/>
        <v>3</v>
      </c>
      <c r="C8" s="115" t="s">
        <v>97</v>
      </c>
      <c r="D8" s="69" t="s">
        <v>158</v>
      </c>
      <c r="E8" s="69">
        <v>206776385</v>
      </c>
      <c r="F8" s="69" t="s">
        <v>98</v>
      </c>
      <c r="G8" s="69" t="s">
        <v>99</v>
      </c>
      <c r="H8" s="68" t="s">
        <v>258</v>
      </c>
      <c r="I8" s="68" t="s">
        <v>258</v>
      </c>
      <c r="J8" s="129">
        <v>1</v>
      </c>
      <c r="K8" s="20">
        <v>1</v>
      </c>
    </row>
    <row r="9" spans="1:11" ht="54.75" customHeight="1">
      <c r="A9" s="19">
        <f t="shared" si="0"/>
        <v>4</v>
      </c>
      <c r="B9" s="19">
        <f t="shared" si="0"/>
        <v>4</v>
      </c>
      <c r="C9" s="115" t="s">
        <v>97</v>
      </c>
      <c r="D9" s="69" t="s">
        <v>161</v>
      </c>
      <c r="E9" s="69">
        <v>207037615</v>
      </c>
      <c r="F9" s="69" t="s">
        <v>162</v>
      </c>
      <c r="G9" s="69" t="s">
        <v>163</v>
      </c>
      <c r="H9" s="69" t="s">
        <v>164</v>
      </c>
      <c r="I9" s="69" t="s">
        <v>164</v>
      </c>
      <c r="J9" s="129">
        <v>1</v>
      </c>
      <c r="K9" s="20">
        <v>1</v>
      </c>
    </row>
    <row r="10" spans="1:11" ht="28.5" customHeight="1">
      <c r="A10" s="19">
        <f t="shared" si="0"/>
        <v>5</v>
      </c>
      <c r="B10" s="19">
        <f t="shared" si="0"/>
        <v>5</v>
      </c>
      <c r="C10" s="115" t="s">
        <v>97</v>
      </c>
      <c r="D10" s="69" t="s">
        <v>165</v>
      </c>
      <c r="E10" s="69">
        <v>201258843</v>
      </c>
      <c r="F10" s="69" t="s">
        <v>166</v>
      </c>
      <c r="G10" s="69" t="s">
        <v>167</v>
      </c>
      <c r="H10" s="69" t="s">
        <v>168</v>
      </c>
      <c r="I10" s="69" t="s">
        <v>168</v>
      </c>
      <c r="J10" s="129">
        <v>1</v>
      </c>
      <c r="K10" s="20">
        <v>1</v>
      </c>
    </row>
    <row r="11" spans="1:11" ht="28.5" customHeight="1">
      <c r="A11" s="19">
        <f t="shared" si="0"/>
        <v>6</v>
      </c>
      <c r="B11" s="19">
        <f t="shared" si="0"/>
        <v>6</v>
      </c>
      <c r="C11" s="115" t="s">
        <v>97</v>
      </c>
      <c r="D11" s="69" t="s">
        <v>169</v>
      </c>
      <c r="E11" s="69">
        <v>200146825</v>
      </c>
      <c r="F11" s="69" t="s">
        <v>170</v>
      </c>
      <c r="G11" s="69" t="s">
        <v>171</v>
      </c>
      <c r="H11" s="69" t="s">
        <v>341</v>
      </c>
      <c r="I11" s="69" t="s">
        <v>342</v>
      </c>
      <c r="J11" s="129">
        <v>1</v>
      </c>
      <c r="K11" s="20">
        <v>1</v>
      </c>
    </row>
    <row r="12" spans="1:11" ht="28.5" customHeight="1">
      <c r="A12" s="19"/>
      <c r="B12" s="311" t="s">
        <v>220</v>
      </c>
      <c r="C12" s="311"/>
      <c r="D12" s="311"/>
      <c r="E12" s="311"/>
      <c r="F12" s="311"/>
      <c r="G12" s="311"/>
      <c r="H12" s="311"/>
      <c r="I12" s="311"/>
      <c r="J12" s="129">
        <v>1</v>
      </c>
      <c r="K12" s="20"/>
    </row>
    <row r="13" spans="1:11" ht="28.5" customHeight="1">
      <c r="A13" s="19">
        <f>+A11+1</f>
        <v>7</v>
      </c>
      <c r="B13" s="115">
        <v>1</v>
      </c>
      <c r="C13" s="103" t="s">
        <v>134</v>
      </c>
      <c r="D13" s="103" t="s">
        <v>172</v>
      </c>
      <c r="E13" s="103">
        <v>203290733</v>
      </c>
      <c r="F13" s="119" t="s">
        <v>173</v>
      </c>
      <c r="G13" s="119" t="s">
        <v>174</v>
      </c>
      <c r="H13" s="119" t="s">
        <v>175</v>
      </c>
      <c r="I13" s="119" t="s">
        <v>175</v>
      </c>
      <c r="J13" s="129">
        <v>1</v>
      </c>
      <c r="K13" s="20">
        <v>1</v>
      </c>
    </row>
    <row r="14" spans="1:11" ht="28.5" customHeight="1">
      <c r="A14" s="19">
        <f t="shared" ref="A14:B24" si="1">+A13+1</f>
        <v>8</v>
      </c>
      <c r="B14" s="115">
        <f>+B13+1</f>
        <v>2</v>
      </c>
      <c r="C14" s="117" t="s">
        <v>109</v>
      </c>
      <c r="D14" s="103" t="s">
        <v>123</v>
      </c>
      <c r="E14" s="103">
        <v>300439299</v>
      </c>
      <c r="F14" s="119" t="s">
        <v>124</v>
      </c>
      <c r="G14" s="119" t="s">
        <v>125</v>
      </c>
      <c r="H14" s="119" t="s">
        <v>126</v>
      </c>
      <c r="I14" s="119" t="s">
        <v>126</v>
      </c>
      <c r="J14" s="129">
        <v>1</v>
      </c>
      <c r="K14" s="20">
        <v>1</v>
      </c>
    </row>
    <row r="15" spans="1:11" ht="28.5" customHeight="1">
      <c r="A15" s="19">
        <f t="shared" ref="A15" si="2">+A14+1</f>
        <v>9</v>
      </c>
      <c r="B15" s="115">
        <f t="shared" si="1"/>
        <v>3</v>
      </c>
      <c r="C15" s="103" t="s">
        <v>134</v>
      </c>
      <c r="D15" s="103" t="s">
        <v>176</v>
      </c>
      <c r="E15" s="103">
        <v>207043893</v>
      </c>
      <c r="F15" s="119" t="s">
        <v>177</v>
      </c>
      <c r="G15" s="103" t="s">
        <v>178</v>
      </c>
      <c r="H15" s="103" t="s">
        <v>179</v>
      </c>
      <c r="I15" s="103" t="s">
        <v>179</v>
      </c>
      <c r="J15" s="129">
        <v>1</v>
      </c>
      <c r="K15" s="20">
        <v>1</v>
      </c>
    </row>
    <row r="16" spans="1:11" ht="28.5" customHeight="1">
      <c r="A16" s="19">
        <f t="shared" ref="A16" si="3">+A15+1</f>
        <v>10</v>
      </c>
      <c r="B16" s="115">
        <f t="shared" si="1"/>
        <v>4</v>
      </c>
      <c r="C16" s="103" t="s">
        <v>134</v>
      </c>
      <c r="D16" s="103" t="s">
        <v>180</v>
      </c>
      <c r="E16" s="103">
        <v>207038186</v>
      </c>
      <c r="F16" s="117" t="s">
        <v>181</v>
      </c>
      <c r="G16" s="103" t="s">
        <v>182</v>
      </c>
      <c r="H16" s="103" t="s">
        <v>183</v>
      </c>
      <c r="I16" s="103" t="s">
        <v>183</v>
      </c>
      <c r="J16" s="129">
        <v>1</v>
      </c>
      <c r="K16" s="20">
        <v>1</v>
      </c>
    </row>
    <row r="17" spans="1:11" ht="28.5" customHeight="1">
      <c r="A17" s="19">
        <f t="shared" ref="A17" si="4">+A16+1</f>
        <v>11</v>
      </c>
      <c r="B17" s="115">
        <f t="shared" si="1"/>
        <v>5</v>
      </c>
      <c r="C17" s="103" t="s">
        <v>134</v>
      </c>
      <c r="D17" s="103" t="s">
        <v>184</v>
      </c>
      <c r="E17" s="103">
        <v>207038202</v>
      </c>
      <c r="F17" s="117" t="s">
        <v>185</v>
      </c>
      <c r="G17" s="117" t="s">
        <v>186</v>
      </c>
      <c r="H17" s="117" t="s">
        <v>183</v>
      </c>
      <c r="I17" s="117" t="s">
        <v>183</v>
      </c>
      <c r="J17" s="129">
        <v>1</v>
      </c>
      <c r="K17" s="20">
        <v>1</v>
      </c>
    </row>
    <row r="18" spans="1:11" ht="28.5" customHeight="1">
      <c r="A18" s="19">
        <f t="shared" ref="A18" si="5">+A17+1</f>
        <v>12</v>
      </c>
      <c r="B18" s="115">
        <f t="shared" si="1"/>
        <v>6</v>
      </c>
      <c r="C18" s="117" t="s">
        <v>109</v>
      </c>
      <c r="D18" s="103" t="s">
        <v>127</v>
      </c>
      <c r="E18" s="103">
        <v>207037726</v>
      </c>
      <c r="F18" s="117" t="s">
        <v>110</v>
      </c>
      <c r="G18" s="117" t="s">
        <v>112</v>
      </c>
      <c r="H18" s="117" t="s">
        <v>111</v>
      </c>
      <c r="I18" s="117" t="s">
        <v>111</v>
      </c>
      <c r="J18" s="129">
        <v>1</v>
      </c>
      <c r="K18" s="20">
        <v>1</v>
      </c>
    </row>
    <row r="19" spans="1:11" ht="28.5" customHeight="1">
      <c r="A19" s="19">
        <f t="shared" ref="A19" si="6">+A18+1</f>
        <v>13</v>
      </c>
      <c r="B19" s="115">
        <f t="shared" si="1"/>
        <v>7</v>
      </c>
      <c r="C19" s="103" t="s">
        <v>134</v>
      </c>
      <c r="D19" s="103" t="s">
        <v>187</v>
      </c>
      <c r="E19" s="103">
        <v>207013320</v>
      </c>
      <c r="F19" s="103" t="s">
        <v>188</v>
      </c>
      <c r="G19" s="117" t="s">
        <v>189</v>
      </c>
      <c r="H19" s="117" t="s">
        <v>190</v>
      </c>
      <c r="I19" s="117" t="s">
        <v>190</v>
      </c>
      <c r="J19" s="129">
        <v>1</v>
      </c>
      <c r="K19" s="20">
        <v>1</v>
      </c>
    </row>
    <row r="20" spans="1:11" ht="28.5" customHeight="1">
      <c r="A20" s="19">
        <f t="shared" ref="A20" si="7">+A19+1</f>
        <v>14</v>
      </c>
      <c r="B20" s="115">
        <f t="shared" si="1"/>
        <v>8</v>
      </c>
      <c r="C20" s="117" t="s">
        <v>109</v>
      </c>
      <c r="D20" s="103" t="s">
        <v>128</v>
      </c>
      <c r="E20" s="103">
        <v>201081875</v>
      </c>
      <c r="F20" s="103" t="s">
        <v>129</v>
      </c>
      <c r="G20" s="117" t="s">
        <v>130</v>
      </c>
      <c r="H20" s="117" t="s">
        <v>191</v>
      </c>
      <c r="I20" s="117" t="s">
        <v>131</v>
      </c>
      <c r="J20" s="129">
        <v>1</v>
      </c>
      <c r="K20" s="20">
        <v>1</v>
      </c>
    </row>
    <row r="21" spans="1:11" ht="28.5" customHeight="1">
      <c r="A21" s="19">
        <f t="shared" ref="A21" si="8">+A20+1</f>
        <v>15</v>
      </c>
      <c r="B21" s="115">
        <f t="shared" si="1"/>
        <v>9</v>
      </c>
      <c r="C21" s="117" t="s">
        <v>109</v>
      </c>
      <c r="D21" s="103" t="s">
        <v>132</v>
      </c>
      <c r="E21" s="103">
        <v>200153801</v>
      </c>
      <c r="F21" s="103" t="s">
        <v>137</v>
      </c>
      <c r="G21" s="117" t="s">
        <v>138</v>
      </c>
      <c r="H21" s="117" t="s">
        <v>139</v>
      </c>
      <c r="I21" s="117" t="s">
        <v>139</v>
      </c>
      <c r="J21" s="129">
        <v>1</v>
      </c>
      <c r="K21" s="20">
        <v>1</v>
      </c>
    </row>
    <row r="22" spans="1:11" ht="28.5" customHeight="1">
      <c r="A22" s="19">
        <f t="shared" ref="A22" si="9">+A21+1</f>
        <v>16</v>
      </c>
      <c r="B22" s="115">
        <f t="shared" si="1"/>
        <v>10</v>
      </c>
      <c r="C22" s="117" t="s">
        <v>109</v>
      </c>
      <c r="D22" s="103" t="s">
        <v>133</v>
      </c>
      <c r="E22" s="103">
        <v>200132638</v>
      </c>
      <c r="F22" s="103" t="s">
        <v>140</v>
      </c>
      <c r="G22" s="117"/>
      <c r="H22" s="117" t="s">
        <v>141</v>
      </c>
      <c r="I22" s="117" t="s">
        <v>141</v>
      </c>
      <c r="J22" s="129">
        <v>1</v>
      </c>
      <c r="K22" s="20">
        <v>1</v>
      </c>
    </row>
    <row r="23" spans="1:11" ht="28.5" customHeight="1">
      <c r="A23" s="19">
        <f t="shared" ref="A23" si="10">+A22+1</f>
        <v>17</v>
      </c>
      <c r="B23" s="115">
        <f t="shared" si="1"/>
        <v>11</v>
      </c>
      <c r="C23" s="103" t="s">
        <v>134</v>
      </c>
      <c r="D23" s="103" t="s">
        <v>135</v>
      </c>
      <c r="E23" s="103">
        <v>201081725</v>
      </c>
      <c r="F23" s="65" t="s">
        <v>142</v>
      </c>
      <c r="G23" s="117" t="s">
        <v>143</v>
      </c>
      <c r="H23" s="117" t="s">
        <v>144</v>
      </c>
      <c r="I23" s="117" t="s">
        <v>144</v>
      </c>
      <c r="J23" s="129">
        <v>1</v>
      </c>
      <c r="K23" s="20">
        <v>1</v>
      </c>
    </row>
    <row r="24" spans="1:11" ht="28.5" customHeight="1">
      <c r="A24" s="19">
        <f t="shared" ref="A24" si="11">+A23+1</f>
        <v>18</v>
      </c>
      <c r="B24" s="115">
        <f t="shared" si="1"/>
        <v>12</v>
      </c>
      <c r="C24" s="103" t="s">
        <v>134</v>
      </c>
      <c r="D24" s="103" t="s">
        <v>136</v>
      </c>
      <c r="E24" s="103">
        <v>200127935</v>
      </c>
      <c r="F24" s="103" t="s">
        <v>145</v>
      </c>
      <c r="G24" s="117" t="s">
        <v>146</v>
      </c>
      <c r="H24" s="117" t="s">
        <v>147</v>
      </c>
      <c r="I24" s="117" t="s">
        <v>147</v>
      </c>
      <c r="J24" s="129">
        <v>1</v>
      </c>
      <c r="K24" s="20">
        <v>1</v>
      </c>
    </row>
    <row r="25" spans="1:11" ht="28.5" customHeight="1">
      <c r="A25" s="19"/>
      <c r="B25" s="311" t="s">
        <v>495</v>
      </c>
      <c r="C25" s="311"/>
      <c r="D25" s="311"/>
      <c r="E25" s="311"/>
      <c r="F25" s="311"/>
      <c r="G25" s="311"/>
      <c r="H25" s="311"/>
      <c r="I25" s="311"/>
      <c r="J25" s="129"/>
      <c r="K25" s="20"/>
    </row>
    <row r="26" spans="1:11" ht="28.5" customHeight="1">
      <c r="A26" s="19">
        <v>19</v>
      </c>
      <c r="B26" s="115">
        <v>1</v>
      </c>
      <c r="C26" s="101" t="s">
        <v>113</v>
      </c>
      <c r="D26" s="120" t="s">
        <v>193</v>
      </c>
      <c r="E26" s="66">
        <v>200140114</v>
      </c>
      <c r="F26" s="65" t="s">
        <v>194</v>
      </c>
      <c r="G26" s="65" t="s">
        <v>195</v>
      </c>
      <c r="H26" s="65" t="s">
        <v>196</v>
      </c>
      <c r="I26" s="65" t="s">
        <v>196</v>
      </c>
      <c r="J26" s="129">
        <v>1</v>
      </c>
      <c r="K26" s="20">
        <v>1</v>
      </c>
    </row>
    <row r="27" spans="1:11" ht="28.5" customHeight="1">
      <c r="A27" s="19"/>
      <c r="B27" s="311" t="s">
        <v>497</v>
      </c>
      <c r="C27" s="311"/>
      <c r="D27" s="311"/>
      <c r="E27" s="311"/>
      <c r="F27" s="311"/>
      <c r="G27" s="311"/>
      <c r="H27" s="311"/>
      <c r="I27" s="311"/>
      <c r="J27" s="129"/>
      <c r="K27" s="20"/>
    </row>
    <row r="28" spans="1:11" ht="28.5" customHeight="1">
      <c r="A28" s="19">
        <f>+A26+1</f>
        <v>20</v>
      </c>
      <c r="B28" s="19">
        <v>1</v>
      </c>
      <c r="C28" s="103" t="s">
        <v>72</v>
      </c>
      <c r="D28" s="103" t="s">
        <v>223</v>
      </c>
      <c r="E28" s="96">
        <v>202549567</v>
      </c>
      <c r="F28" s="103" t="s">
        <v>114</v>
      </c>
      <c r="G28" s="103" t="s">
        <v>224</v>
      </c>
      <c r="H28" s="103" t="s">
        <v>225</v>
      </c>
      <c r="I28" s="103" t="s">
        <v>225</v>
      </c>
      <c r="J28" s="129">
        <v>1</v>
      </c>
      <c r="K28" s="20">
        <v>1</v>
      </c>
    </row>
    <row r="29" spans="1:11" ht="28.5" customHeight="1">
      <c r="A29" s="19">
        <f t="shared" ref="A29:B30" si="12">+A28+1</f>
        <v>21</v>
      </c>
      <c r="B29" s="19">
        <f t="shared" si="12"/>
        <v>2</v>
      </c>
      <c r="C29" s="103" t="s">
        <v>72</v>
      </c>
      <c r="D29" s="103" t="s">
        <v>148</v>
      </c>
      <c r="E29" s="103">
        <v>206882025</v>
      </c>
      <c r="F29" s="103" t="s">
        <v>115</v>
      </c>
      <c r="G29" s="103" t="s">
        <v>149</v>
      </c>
      <c r="H29" s="103" t="s">
        <v>150</v>
      </c>
      <c r="I29" s="103" t="s">
        <v>150</v>
      </c>
      <c r="J29" s="129">
        <v>1</v>
      </c>
      <c r="K29" s="20">
        <v>1</v>
      </c>
    </row>
    <row r="30" spans="1:11" ht="28.5" customHeight="1">
      <c r="A30" s="19">
        <f t="shared" si="12"/>
        <v>22</v>
      </c>
      <c r="B30" s="19">
        <f t="shared" si="12"/>
        <v>3</v>
      </c>
      <c r="C30" s="103" t="s">
        <v>72</v>
      </c>
      <c r="D30" s="103" t="s">
        <v>226</v>
      </c>
      <c r="E30" s="103" t="s">
        <v>227</v>
      </c>
      <c r="F30" s="103" t="s">
        <v>115</v>
      </c>
      <c r="G30" s="103" t="s">
        <v>228</v>
      </c>
      <c r="H30" s="103" t="s">
        <v>229</v>
      </c>
      <c r="I30" s="103" t="s">
        <v>229</v>
      </c>
      <c r="J30" s="129">
        <v>1</v>
      </c>
      <c r="K30" s="20">
        <v>1</v>
      </c>
    </row>
    <row r="31" spans="1:11" ht="28.5" customHeight="1">
      <c r="A31" s="19">
        <f t="shared" ref="A31:B31" si="13">+A30+1</f>
        <v>23</v>
      </c>
      <c r="B31" s="19">
        <f t="shared" si="13"/>
        <v>4</v>
      </c>
      <c r="C31" s="103" t="s">
        <v>72</v>
      </c>
      <c r="D31" s="103" t="s">
        <v>230</v>
      </c>
      <c r="E31" s="103" t="s">
        <v>231</v>
      </c>
      <c r="F31" s="103" t="s">
        <v>232</v>
      </c>
      <c r="G31" s="103" t="s">
        <v>233</v>
      </c>
      <c r="H31" s="103" t="s">
        <v>234</v>
      </c>
      <c r="I31" s="103" t="s">
        <v>234</v>
      </c>
      <c r="J31" s="129">
        <v>1</v>
      </c>
      <c r="K31" s="20">
        <v>1</v>
      </c>
    </row>
    <row r="32" spans="1:11" ht="28.5" customHeight="1">
      <c r="A32" s="19">
        <f t="shared" ref="A32:B32" si="14">+A31+1</f>
        <v>24</v>
      </c>
      <c r="B32" s="19">
        <f t="shared" si="14"/>
        <v>5</v>
      </c>
      <c r="C32" s="103" t="s">
        <v>72</v>
      </c>
      <c r="D32" s="103" t="s">
        <v>235</v>
      </c>
      <c r="E32" s="103" t="s">
        <v>236</v>
      </c>
      <c r="F32" s="103" t="s">
        <v>237</v>
      </c>
      <c r="G32" s="103" t="s">
        <v>238</v>
      </c>
      <c r="H32" s="103" t="s">
        <v>239</v>
      </c>
      <c r="I32" s="103" t="s">
        <v>239</v>
      </c>
      <c r="J32" s="129">
        <v>1</v>
      </c>
      <c r="K32" s="20">
        <v>1</v>
      </c>
    </row>
    <row r="33" spans="1:11" ht="28.5" customHeight="1">
      <c r="A33" s="19">
        <f t="shared" ref="A33:B33" si="15">+A32+1</f>
        <v>25</v>
      </c>
      <c r="B33" s="19">
        <f t="shared" si="15"/>
        <v>6</v>
      </c>
      <c r="C33" s="103" t="s">
        <v>72</v>
      </c>
      <c r="D33" s="103" t="s">
        <v>240</v>
      </c>
      <c r="E33" s="103" t="s">
        <v>241</v>
      </c>
      <c r="F33" s="103" t="s">
        <v>242</v>
      </c>
      <c r="G33" s="103" t="s">
        <v>243</v>
      </c>
      <c r="H33" s="103" t="s">
        <v>244</v>
      </c>
      <c r="I33" s="103" t="s">
        <v>244</v>
      </c>
      <c r="J33" s="129">
        <v>1</v>
      </c>
      <c r="K33" s="20">
        <v>1</v>
      </c>
    </row>
    <row r="34" spans="1:11" ht="28.5" customHeight="1">
      <c r="A34" s="19">
        <f t="shared" ref="A34:B34" si="16">+A33+1</f>
        <v>26</v>
      </c>
      <c r="B34" s="19">
        <f t="shared" si="16"/>
        <v>7</v>
      </c>
      <c r="C34" s="103" t="s">
        <v>72</v>
      </c>
      <c r="D34" s="103" t="s">
        <v>245</v>
      </c>
      <c r="E34" s="103">
        <v>305647693</v>
      </c>
      <c r="F34" s="103" t="s">
        <v>222</v>
      </c>
      <c r="G34" s="103" t="s">
        <v>246</v>
      </c>
      <c r="H34" s="103" t="s">
        <v>247</v>
      </c>
      <c r="I34" s="103" t="s">
        <v>247</v>
      </c>
      <c r="J34" s="129">
        <v>1</v>
      </c>
      <c r="K34" s="20">
        <v>1</v>
      </c>
    </row>
    <row r="35" spans="1:11" ht="28.5" customHeight="1">
      <c r="A35" s="19">
        <f t="shared" ref="A35:B35" si="17">+A34+1</f>
        <v>27</v>
      </c>
      <c r="B35" s="19">
        <f t="shared" si="17"/>
        <v>8</v>
      </c>
      <c r="C35" s="103" t="s">
        <v>72</v>
      </c>
      <c r="D35" s="103" t="s">
        <v>248</v>
      </c>
      <c r="E35" s="103" t="s">
        <v>249</v>
      </c>
      <c r="F35" s="103" t="s">
        <v>250</v>
      </c>
      <c r="G35" s="103" t="s">
        <v>251</v>
      </c>
      <c r="H35" s="103" t="s">
        <v>252</v>
      </c>
      <c r="I35" s="103" t="s">
        <v>252</v>
      </c>
      <c r="J35" s="129">
        <v>1</v>
      </c>
      <c r="K35" s="20">
        <v>1</v>
      </c>
    </row>
    <row r="36" spans="1:11" ht="28.5" customHeight="1">
      <c r="A36" s="19">
        <f t="shared" ref="A36:B36" si="18">+A35+1</f>
        <v>28</v>
      </c>
      <c r="B36" s="19">
        <f t="shared" si="18"/>
        <v>9</v>
      </c>
      <c r="C36" s="103" t="s">
        <v>72</v>
      </c>
      <c r="D36" s="103" t="s">
        <v>253</v>
      </c>
      <c r="E36" s="103" t="s">
        <v>254</v>
      </c>
      <c r="F36" s="103" t="s">
        <v>255</v>
      </c>
      <c r="G36" s="103" t="s">
        <v>256</v>
      </c>
      <c r="H36" s="103" t="s">
        <v>257</v>
      </c>
      <c r="I36" s="103" t="s">
        <v>257</v>
      </c>
      <c r="J36" s="129">
        <v>1</v>
      </c>
      <c r="K36" s="20">
        <v>1</v>
      </c>
    </row>
    <row r="37" spans="1:11" ht="28.5" customHeight="1">
      <c r="A37" s="19"/>
      <c r="B37" s="311" t="s">
        <v>496</v>
      </c>
      <c r="C37" s="311"/>
      <c r="D37" s="311"/>
      <c r="E37" s="311"/>
      <c r="F37" s="311"/>
      <c r="G37" s="311"/>
      <c r="H37" s="311"/>
      <c r="I37" s="311"/>
      <c r="J37" s="129"/>
      <c r="K37" s="20"/>
    </row>
    <row r="38" spans="1:11" ht="38.25" customHeight="1">
      <c r="A38" s="19">
        <f>+A36+1</f>
        <v>29</v>
      </c>
      <c r="B38" s="19">
        <v>1</v>
      </c>
      <c r="C38" s="117" t="s">
        <v>78</v>
      </c>
      <c r="D38" s="118" t="s">
        <v>117</v>
      </c>
      <c r="E38" s="118">
        <v>200193095</v>
      </c>
      <c r="F38" s="118" t="s">
        <v>118</v>
      </c>
      <c r="G38" s="118" t="s">
        <v>119</v>
      </c>
      <c r="H38" s="118" t="s">
        <v>120</v>
      </c>
      <c r="I38" s="118"/>
      <c r="J38" s="129">
        <v>1</v>
      </c>
      <c r="K38" s="20">
        <v>1</v>
      </c>
    </row>
    <row r="39" spans="1:11" ht="28.5" customHeight="1">
      <c r="A39" s="19"/>
      <c r="B39" s="311" t="s">
        <v>498</v>
      </c>
      <c r="C39" s="311"/>
      <c r="D39" s="311"/>
      <c r="E39" s="311"/>
      <c r="F39" s="311"/>
      <c r="G39" s="311"/>
      <c r="H39" s="311"/>
      <c r="I39" s="311"/>
      <c r="J39" s="129">
        <v>1</v>
      </c>
      <c r="K39" s="20"/>
    </row>
    <row r="40" spans="1:11" ht="28.5" customHeight="1">
      <c r="A40" s="19">
        <v>30</v>
      </c>
      <c r="B40" s="115">
        <v>1</v>
      </c>
      <c r="C40" s="122" t="s">
        <v>79</v>
      </c>
      <c r="D40" s="123" t="s">
        <v>121</v>
      </c>
      <c r="E40" s="116"/>
      <c r="F40" s="124"/>
      <c r="G40" s="116" t="s">
        <v>122</v>
      </c>
      <c r="H40" s="116"/>
      <c r="I40" s="116"/>
      <c r="J40" s="129">
        <v>1</v>
      </c>
      <c r="K40" s="20">
        <v>1</v>
      </c>
    </row>
    <row r="41" spans="1:11" ht="28.5" customHeight="1">
      <c r="A41" s="19"/>
      <c r="B41" s="311" t="s">
        <v>499</v>
      </c>
      <c r="C41" s="311"/>
      <c r="D41" s="311"/>
      <c r="E41" s="311"/>
      <c r="F41" s="311"/>
      <c r="G41" s="311"/>
      <c r="H41" s="311"/>
      <c r="I41" s="311"/>
      <c r="J41" s="129"/>
      <c r="K41" s="20"/>
    </row>
    <row r="42" spans="1:11" ht="28.5" customHeight="1">
      <c r="A42" s="19">
        <f>+A40+1</f>
        <v>31</v>
      </c>
      <c r="B42" s="115">
        <v>1</v>
      </c>
      <c r="C42" s="122" t="s">
        <v>70</v>
      </c>
      <c r="D42" s="125" t="s">
        <v>101</v>
      </c>
      <c r="E42" s="122">
        <v>200169764</v>
      </c>
      <c r="F42" s="122" t="s">
        <v>102</v>
      </c>
      <c r="G42" s="122" t="s">
        <v>103</v>
      </c>
      <c r="H42" s="122" t="s">
        <v>104</v>
      </c>
      <c r="I42" s="122" t="s">
        <v>105</v>
      </c>
      <c r="J42" s="129">
        <v>1</v>
      </c>
      <c r="K42" s="20">
        <v>1</v>
      </c>
    </row>
    <row r="43" spans="1:11" ht="28.5" customHeight="1">
      <c r="A43" s="19">
        <f t="shared" ref="A43:B44" si="19">+A42+1</f>
        <v>32</v>
      </c>
      <c r="B43" s="19">
        <f t="shared" si="19"/>
        <v>2</v>
      </c>
      <c r="C43" s="122" t="s">
        <v>70</v>
      </c>
      <c r="D43" s="64" t="s">
        <v>198</v>
      </c>
      <c r="E43" s="101" t="s">
        <v>199</v>
      </c>
      <c r="F43" s="124" t="s">
        <v>200</v>
      </c>
      <c r="G43" s="122" t="s">
        <v>201</v>
      </c>
      <c r="H43" s="124" t="s">
        <v>202</v>
      </c>
      <c r="I43" s="124" t="s">
        <v>202</v>
      </c>
      <c r="J43" s="129">
        <v>1</v>
      </c>
      <c r="K43" s="20">
        <v>1</v>
      </c>
    </row>
    <row r="44" spans="1:11" ht="28.5" customHeight="1">
      <c r="A44" s="19">
        <f t="shared" si="19"/>
        <v>33</v>
      </c>
      <c r="B44" s="19">
        <f t="shared" si="19"/>
        <v>3</v>
      </c>
      <c r="C44" s="122" t="s">
        <v>70</v>
      </c>
      <c r="D44" s="64" t="s">
        <v>203</v>
      </c>
      <c r="E44" s="101" t="s">
        <v>204</v>
      </c>
      <c r="F44" s="124" t="s">
        <v>205</v>
      </c>
      <c r="G44" s="122"/>
      <c r="H44" s="124" t="s">
        <v>206</v>
      </c>
      <c r="I44" s="124" t="s">
        <v>206</v>
      </c>
      <c r="J44" s="129">
        <v>1</v>
      </c>
      <c r="K44" s="20">
        <v>1</v>
      </c>
    </row>
    <row r="45" spans="1:11" ht="28.5" customHeight="1">
      <c r="A45" s="19">
        <f t="shared" ref="A45:B45" si="20">+A44+1</f>
        <v>34</v>
      </c>
      <c r="B45" s="19">
        <f t="shared" si="20"/>
        <v>4</v>
      </c>
      <c r="C45" s="122" t="s">
        <v>70</v>
      </c>
      <c r="D45" s="64" t="s">
        <v>207</v>
      </c>
      <c r="E45" s="101">
        <v>207005299</v>
      </c>
      <c r="F45" s="101" t="s">
        <v>208</v>
      </c>
      <c r="G45" s="122" t="s">
        <v>209</v>
      </c>
      <c r="H45" s="116">
        <v>912060466</v>
      </c>
      <c r="I45" s="116">
        <v>912060466</v>
      </c>
      <c r="J45" s="129">
        <v>1</v>
      </c>
      <c r="K45" s="20">
        <v>1</v>
      </c>
    </row>
    <row r="46" spans="1:11" ht="28.5" customHeight="1">
      <c r="A46" s="19">
        <f t="shared" ref="A46:B46" si="21">+A45+1</f>
        <v>35</v>
      </c>
      <c r="B46" s="19">
        <f t="shared" si="21"/>
        <v>5</v>
      </c>
      <c r="C46" s="122" t="s">
        <v>70</v>
      </c>
      <c r="D46" s="64" t="s">
        <v>210</v>
      </c>
      <c r="E46" s="101">
        <v>207308593</v>
      </c>
      <c r="F46" s="101" t="s">
        <v>211</v>
      </c>
      <c r="G46" s="122" t="s">
        <v>212</v>
      </c>
      <c r="H46" s="62" t="s">
        <v>213</v>
      </c>
      <c r="I46" s="62" t="s">
        <v>213</v>
      </c>
      <c r="J46" s="129">
        <v>1</v>
      </c>
      <c r="K46" s="20">
        <v>1</v>
      </c>
    </row>
    <row r="47" spans="1:11" ht="28.5" customHeight="1">
      <c r="A47" s="19">
        <f t="shared" ref="A47:B47" si="22">+A46+1</f>
        <v>36</v>
      </c>
      <c r="B47" s="19">
        <f t="shared" si="22"/>
        <v>6</v>
      </c>
      <c r="C47" s="122" t="s">
        <v>70</v>
      </c>
      <c r="D47" s="64" t="s">
        <v>107</v>
      </c>
      <c r="E47" s="101">
        <v>203251345</v>
      </c>
      <c r="F47" s="101" t="s">
        <v>106</v>
      </c>
      <c r="G47" s="101" t="s">
        <v>214</v>
      </c>
      <c r="H47" s="101" t="s">
        <v>215</v>
      </c>
      <c r="I47" s="101" t="s">
        <v>215</v>
      </c>
      <c r="J47" s="129">
        <v>1</v>
      </c>
      <c r="K47" s="20">
        <v>1</v>
      </c>
    </row>
    <row r="48" spans="1:11" ht="28.5" customHeight="1">
      <c r="A48" s="19">
        <f t="shared" ref="A48:B48" si="23">+A47+1</f>
        <v>37</v>
      </c>
      <c r="B48" s="19">
        <f t="shared" si="23"/>
        <v>7</v>
      </c>
      <c r="C48" s="122" t="s">
        <v>70</v>
      </c>
      <c r="D48" s="64" t="s">
        <v>217</v>
      </c>
      <c r="E48" s="101">
        <v>206892076</v>
      </c>
      <c r="F48" s="101" t="s">
        <v>216</v>
      </c>
      <c r="G48" s="101" t="s">
        <v>218</v>
      </c>
      <c r="H48" s="124" t="s">
        <v>219</v>
      </c>
      <c r="I48" s="124" t="s">
        <v>219</v>
      </c>
      <c r="J48" s="129">
        <v>1</v>
      </c>
      <c r="K48" s="20">
        <v>1</v>
      </c>
    </row>
  </sheetData>
  <mergeCells count="9">
    <mergeCell ref="B27:I27"/>
    <mergeCell ref="B37:I37"/>
    <mergeCell ref="B39:I39"/>
    <mergeCell ref="B41:I41"/>
    <mergeCell ref="B2:I2"/>
    <mergeCell ref="B4:I4"/>
    <mergeCell ref="B5:I5"/>
    <mergeCell ref="B12:I12"/>
    <mergeCell ref="B25:I25"/>
  </mergeCells>
  <hyperlinks>
    <hyperlink ref="D26" r:id="rId1" display="http://ish.mehnat.uz/bkm-cabinet/vacancy?VacancySearch%5Bcompany_id%5D=5548"/>
  </hyperlinks>
  <printOptions horizontalCentered="1"/>
  <pageMargins left="0.31496062992125984" right="0.31496062992125984" top="0.59055118110236227" bottom="0.59055118110236227" header="0.31496062992125984" footer="0.31496062992125984"/>
  <pageSetup paperSize="9" scale="5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view="pageBreakPreview" zoomScale="55" zoomScaleNormal="40" zoomScaleSheetLayoutView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9" sqref="B9"/>
    </sheetView>
  </sheetViews>
  <sheetFormatPr defaultRowHeight="26.25"/>
  <cols>
    <col min="1" max="1" width="9.140625" style="28"/>
    <col min="2" max="2" width="7.140625" style="28" bestFit="1" customWidth="1"/>
    <col min="3" max="3" width="45.28515625" style="28" customWidth="1"/>
    <col min="4" max="4" width="22.28515625" style="28" customWidth="1"/>
    <col min="5" max="5" width="18.28515625" style="28" customWidth="1"/>
    <col min="6" max="6" width="18.85546875" style="28" customWidth="1"/>
    <col min="7" max="7" width="21.7109375" style="28" customWidth="1"/>
    <col min="8" max="8" width="25.28515625" style="28" customWidth="1"/>
    <col min="9" max="9" width="17.28515625" style="28" customWidth="1"/>
    <col min="10" max="10" width="16.42578125" style="28" customWidth="1"/>
    <col min="11" max="11" width="14.7109375" style="28" customWidth="1"/>
    <col min="12" max="12" width="19.7109375" style="34" customWidth="1"/>
    <col min="13" max="14" width="16.42578125" style="28" customWidth="1"/>
    <col min="15" max="15" width="20.5703125" style="28" customWidth="1"/>
    <col min="16" max="16" width="20.5703125" style="28" bestFit="1" customWidth="1"/>
    <col min="17" max="17" width="19.42578125" style="28" bestFit="1" customWidth="1"/>
    <col min="18" max="18" width="17.28515625" style="28" customWidth="1"/>
    <col min="19" max="19" width="21.5703125" style="28" customWidth="1"/>
    <col min="20" max="20" width="26" style="28" customWidth="1"/>
    <col min="21" max="22" width="17" style="28" customWidth="1"/>
    <col min="23" max="23" width="19.28515625" style="28" customWidth="1"/>
    <col min="24" max="24" width="14.28515625" style="28" hidden="1" customWidth="1"/>
    <col min="25" max="25" width="10.5703125" style="28" hidden="1" customWidth="1"/>
    <col min="26" max="27" width="0" style="28" hidden="1" customWidth="1"/>
    <col min="28" max="31" width="14.28515625" style="28" customWidth="1"/>
    <col min="32" max="16384" width="9.140625" style="28"/>
  </cols>
  <sheetData>
    <row r="1" spans="2:30" s="16" customFormat="1" ht="54" customHeight="1">
      <c r="B1" s="312" t="s">
        <v>510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Y1" s="2"/>
    </row>
    <row r="2" spans="2:30" s="16" customFormat="1" ht="96" customHeight="1"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Y2" s="2"/>
    </row>
    <row r="3" spans="2:30" s="16" customFormat="1" ht="54" customHeight="1">
      <c r="B3" s="318" t="s">
        <v>0</v>
      </c>
      <c r="C3" s="316" t="s">
        <v>1</v>
      </c>
      <c r="D3" s="316" t="s">
        <v>2</v>
      </c>
      <c r="E3" s="316"/>
      <c r="F3" s="316"/>
      <c r="G3" s="316"/>
      <c r="H3" s="316"/>
      <c r="I3" s="316"/>
      <c r="J3" s="316"/>
      <c r="K3" s="316"/>
      <c r="L3" s="316" t="s">
        <v>3</v>
      </c>
      <c r="M3" s="316"/>
      <c r="N3" s="316"/>
      <c r="O3" s="316"/>
      <c r="P3" s="316"/>
      <c r="Q3" s="316"/>
      <c r="R3" s="316"/>
      <c r="S3" s="316"/>
      <c r="T3" s="316"/>
      <c r="U3" s="316"/>
      <c r="V3" s="315" t="s">
        <v>100</v>
      </c>
      <c r="W3" s="314" t="s">
        <v>4</v>
      </c>
      <c r="Y3" s="2"/>
    </row>
    <row r="4" spans="2:30" s="16" customFormat="1" ht="54" customHeight="1">
      <c r="B4" s="318"/>
      <c r="C4" s="316"/>
      <c r="D4" s="316" t="s">
        <v>5</v>
      </c>
      <c r="E4" s="316" t="s">
        <v>6</v>
      </c>
      <c r="F4" s="316"/>
      <c r="G4" s="316"/>
      <c r="H4" s="316"/>
      <c r="I4" s="316"/>
      <c r="J4" s="316" t="s">
        <v>7</v>
      </c>
      <c r="K4" s="316"/>
      <c r="L4" s="317" t="s">
        <v>96</v>
      </c>
      <c r="M4" s="316" t="s">
        <v>94</v>
      </c>
      <c r="N4" s="316"/>
      <c r="O4" s="316"/>
      <c r="P4" s="316"/>
      <c r="Q4" s="316"/>
      <c r="R4" s="316"/>
      <c r="S4" s="316"/>
      <c r="T4" s="316"/>
      <c r="U4" s="316"/>
      <c r="V4" s="315"/>
      <c r="W4" s="314"/>
      <c r="Y4" s="2"/>
    </row>
    <row r="5" spans="2:30" s="16" customFormat="1" ht="77.25" customHeight="1">
      <c r="B5" s="318"/>
      <c r="C5" s="316"/>
      <c r="D5" s="316"/>
      <c r="E5" s="316" t="s">
        <v>59</v>
      </c>
      <c r="F5" s="316" t="s">
        <v>8</v>
      </c>
      <c r="G5" s="314" t="s">
        <v>9</v>
      </c>
      <c r="H5" s="314"/>
      <c r="I5" s="314"/>
      <c r="J5" s="316"/>
      <c r="K5" s="316"/>
      <c r="L5" s="317"/>
      <c r="M5" s="316" t="s">
        <v>10</v>
      </c>
      <c r="N5" s="316"/>
      <c r="O5" s="314" t="s">
        <v>9</v>
      </c>
      <c r="P5" s="314"/>
      <c r="Q5" s="314"/>
      <c r="R5" s="316" t="s">
        <v>11</v>
      </c>
      <c r="S5" s="316" t="s">
        <v>9</v>
      </c>
      <c r="T5" s="316"/>
      <c r="U5" s="316"/>
      <c r="V5" s="315"/>
      <c r="W5" s="314"/>
      <c r="Y5" s="2"/>
    </row>
    <row r="6" spans="2:30" s="16" customFormat="1" ht="90.75" customHeight="1">
      <c r="B6" s="318"/>
      <c r="C6" s="316"/>
      <c r="D6" s="316"/>
      <c r="E6" s="316"/>
      <c r="F6" s="316"/>
      <c r="G6" s="157" t="s">
        <v>12</v>
      </c>
      <c r="H6" s="157" t="s">
        <v>13</v>
      </c>
      <c r="I6" s="157" t="s">
        <v>14</v>
      </c>
      <c r="J6" s="158" t="s">
        <v>15</v>
      </c>
      <c r="K6" s="29" t="s">
        <v>16</v>
      </c>
      <c r="L6" s="317"/>
      <c r="M6" s="158" t="s">
        <v>61</v>
      </c>
      <c r="N6" s="158" t="s">
        <v>16</v>
      </c>
      <c r="O6" s="157" t="s">
        <v>60</v>
      </c>
      <c r="P6" s="157" t="s">
        <v>17</v>
      </c>
      <c r="Q6" s="157" t="s">
        <v>18</v>
      </c>
      <c r="R6" s="316"/>
      <c r="S6" s="158" t="s">
        <v>12</v>
      </c>
      <c r="T6" s="158" t="s">
        <v>13</v>
      </c>
      <c r="U6" s="158" t="s">
        <v>14</v>
      </c>
      <c r="V6" s="315"/>
      <c r="W6" s="314"/>
      <c r="Y6" s="2"/>
    </row>
    <row r="7" spans="2:30" s="16" customFormat="1" ht="54" customHeight="1">
      <c r="B7" s="318"/>
      <c r="C7" s="318"/>
      <c r="D7" s="30">
        <v>1</v>
      </c>
      <c r="E7" s="30">
        <v>2</v>
      </c>
      <c r="F7" s="30" t="s">
        <v>19</v>
      </c>
      <c r="G7" s="31">
        <v>4</v>
      </c>
      <c r="H7" s="31">
        <v>5</v>
      </c>
      <c r="I7" s="31">
        <v>6</v>
      </c>
      <c r="J7" s="30" t="s">
        <v>58</v>
      </c>
      <c r="K7" s="32" t="s">
        <v>20</v>
      </c>
      <c r="L7" s="33">
        <v>9</v>
      </c>
      <c r="M7" s="30" t="s">
        <v>81</v>
      </c>
      <c r="N7" s="31">
        <v>11</v>
      </c>
      <c r="O7" s="31">
        <v>12</v>
      </c>
      <c r="P7" s="31">
        <v>13</v>
      </c>
      <c r="Q7" s="31">
        <v>14</v>
      </c>
      <c r="R7" s="30" t="s">
        <v>62</v>
      </c>
      <c r="S7" s="30">
        <v>16</v>
      </c>
      <c r="T7" s="30">
        <v>17</v>
      </c>
      <c r="U7" s="30">
        <v>18</v>
      </c>
      <c r="V7" s="30">
        <v>19</v>
      </c>
      <c r="W7" s="31" t="s">
        <v>83</v>
      </c>
    </row>
    <row r="8" spans="2:30" s="51" customFormat="1" ht="65.25" customHeight="1">
      <c r="B8" s="48">
        <v>1</v>
      </c>
      <c r="C8" s="49" t="s">
        <v>65</v>
      </c>
      <c r="D8" s="89">
        <v>727</v>
      </c>
      <c r="E8" s="89">
        <v>701</v>
      </c>
      <c r="F8" s="59">
        <f t="shared" ref="F8:F26" si="0">+G8+H8+I8</f>
        <v>554</v>
      </c>
      <c r="G8" s="89">
        <v>321</v>
      </c>
      <c r="H8" s="89">
        <v>213</v>
      </c>
      <c r="I8" s="89">
        <v>20</v>
      </c>
      <c r="J8" s="88">
        <f t="shared" ref="J8:J26" si="1">+D8-E8</f>
        <v>26</v>
      </c>
      <c r="K8" s="87">
        <f>+J8/D8*100</f>
        <v>3.5763411279229711</v>
      </c>
      <c r="L8" s="89">
        <v>5383</v>
      </c>
      <c r="M8" s="57">
        <f>+O8+P8+Q8</f>
        <v>22</v>
      </c>
      <c r="N8" s="109">
        <f>+M8*100/L8</f>
        <v>0.4086940367824633</v>
      </c>
      <c r="O8" s="89">
        <v>0</v>
      </c>
      <c r="P8" s="89">
        <v>14</v>
      </c>
      <c r="Q8" s="89">
        <v>8</v>
      </c>
      <c r="R8" s="108">
        <f>+S8+T8+U8</f>
        <v>315</v>
      </c>
      <c r="S8" s="59">
        <v>20</v>
      </c>
      <c r="T8" s="107">
        <v>190</v>
      </c>
      <c r="U8" s="59">
        <v>105</v>
      </c>
      <c r="V8" s="88">
        <f t="shared" ref="V8:V26" si="2">+E8+M8</f>
        <v>723</v>
      </c>
      <c r="W8" s="88">
        <f t="shared" ref="W8:W25" si="3">+F8+R8</f>
        <v>869</v>
      </c>
      <c r="X8" s="50">
        <f>+S8+G8</f>
        <v>341</v>
      </c>
      <c r="Y8" s="50">
        <f>+T8+H8</f>
        <v>403</v>
      </c>
      <c r="Z8" s="50">
        <f>+U8+I8</f>
        <v>125</v>
      </c>
      <c r="AB8" s="162"/>
      <c r="AC8" s="162"/>
      <c r="AD8" s="162"/>
    </row>
    <row r="9" spans="2:30" s="51" customFormat="1" ht="65.25" customHeight="1">
      <c r="B9" s="48">
        <v>2</v>
      </c>
      <c r="C9" s="49" t="s">
        <v>63</v>
      </c>
      <c r="D9" s="108">
        <v>398</v>
      </c>
      <c r="E9" s="106">
        <v>391</v>
      </c>
      <c r="F9" s="59">
        <f t="shared" si="0"/>
        <v>853</v>
      </c>
      <c r="G9" s="56">
        <v>326</v>
      </c>
      <c r="H9" s="56">
        <v>113</v>
      </c>
      <c r="I9" s="56">
        <v>414</v>
      </c>
      <c r="J9" s="88">
        <f t="shared" si="1"/>
        <v>7</v>
      </c>
      <c r="K9" s="87">
        <f t="shared" ref="K9:K27" si="4">+J9/D9*100</f>
        <v>1.7587939698492463</v>
      </c>
      <c r="L9" s="56">
        <v>4169</v>
      </c>
      <c r="M9" s="57">
        <f t="shared" ref="M9:M26" si="5">+O9+P9+Q9</f>
        <v>68</v>
      </c>
      <c r="N9" s="109">
        <f t="shared" ref="N9:N27" si="6">+M9*100/L9</f>
        <v>1.6310865915087551</v>
      </c>
      <c r="O9" s="106">
        <v>0</v>
      </c>
      <c r="P9" s="106">
        <v>34</v>
      </c>
      <c r="Q9" s="106">
        <v>34</v>
      </c>
      <c r="R9" s="108">
        <f t="shared" ref="R9:R26" si="7">+S9+T9+U9</f>
        <v>391</v>
      </c>
      <c r="S9" s="86">
        <v>19</v>
      </c>
      <c r="T9" s="86">
        <v>115</v>
      </c>
      <c r="U9" s="86">
        <v>257</v>
      </c>
      <c r="V9" s="88">
        <f t="shared" si="2"/>
        <v>459</v>
      </c>
      <c r="W9" s="88">
        <f t="shared" si="3"/>
        <v>1244</v>
      </c>
      <c r="X9" s="50">
        <f t="shared" ref="X9:X26" si="8">+S9+G9</f>
        <v>345</v>
      </c>
      <c r="Y9" s="50">
        <f t="shared" ref="Y9:Y26" si="9">+T9+H9</f>
        <v>228</v>
      </c>
      <c r="Z9" s="50">
        <f t="shared" ref="Z9:Z26" si="10">+U9+I9</f>
        <v>671</v>
      </c>
      <c r="AB9" s="162"/>
      <c r="AC9" s="162"/>
      <c r="AD9" s="162"/>
    </row>
    <row r="10" spans="2:30" s="51" customFormat="1" ht="65.25" customHeight="1">
      <c r="B10" s="48">
        <v>3</v>
      </c>
      <c r="C10" s="49" t="s">
        <v>66</v>
      </c>
      <c r="D10" s="114">
        <v>204</v>
      </c>
      <c r="E10" s="86">
        <v>200</v>
      </c>
      <c r="F10" s="59">
        <f t="shared" si="0"/>
        <v>515</v>
      </c>
      <c r="G10" s="86">
        <v>449</v>
      </c>
      <c r="H10" s="86">
        <v>53</v>
      </c>
      <c r="I10" s="86">
        <v>13</v>
      </c>
      <c r="J10" s="88">
        <f t="shared" si="1"/>
        <v>4</v>
      </c>
      <c r="K10" s="87">
        <f t="shared" si="4"/>
        <v>1.9607843137254901</v>
      </c>
      <c r="L10" s="86">
        <v>2135</v>
      </c>
      <c r="M10" s="57">
        <f t="shared" si="5"/>
        <v>15</v>
      </c>
      <c r="N10" s="109">
        <f t="shared" si="6"/>
        <v>0.70257611241217799</v>
      </c>
      <c r="O10" s="86">
        <v>0</v>
      </c>
      <c r="P10" s="86">
        <v>14</v>
      </c>
      <c r="Q10" s="86">
        <v>1</v>
      </c>
      <c r="R10" s="108">
        <f t="shared" si="7"/>
        <v>1170</v>
      </c>
      <c r="S10" s="86">
        <v>0</v>
      </c>
      <c r="T10" s="79">
        <v>2</v>
      </c>
      <c r="U10" s="79">
        <v>1168</v>
      </c>
      <c r="V10" s="88">
        <f t="shared" si="2"/>
        <v>215</v>
      </c>
      <c r="W10" s="88">
        <f t="shared" si="3"/>
        <v>1685</v>
      </c>
      <c r="X10" s="50">
        <f t="shared" si="8"/>
        <v>449</v>
      </c>
      <c r="Y10" s="50">
        <f t="shared" si="9"/>
        <v>55</v>
      </c>
      <c r="Z10" s="50">
        <f t="shared" si="10"/>
        <v>1181</v>
      </c>
      <c r="AB10" s="162"/>
      <c r="AC10" s="162"/>
      <c r="AD10" s="162"/>
    </row>
    <row r="11" spans="2:30" s="51" customFormat="1" ht="65.25" customHeight="1">
      <c r="B11" s="48">
        <v>4</v>
      </c>
      <c r="C11" s="49" t="s">
        <v>64</v>
      </c>
      <c r="D11" s="85">
        <v>123</v>
      </c>
      <c r="E11" s="85">
        <v>123</v>
      </c>
      <c r="F11" s="59">
        <f t="shared" si="0"/>
        <v>199</v>
      </c>
      <c r="G11" s="156">
        <v>154</v>
      </c>
      <c r="H11" s="156">
        <v>39</v>
      </c>
      <c r="I11" s="156">
        <v>6</v>
      </c>
      <c r="J11" s="88">
        <f t="shared" si="1"/>
        <v>0</v>
      </c>
      <c r="K11" s="87">
        <f t="shared" si="4"/>
        <v>0</v>
      </c>
      <c r="L11" s="85">
        <v>898</v>
      </c>
      <c r="M11" s="57">
        <f t="shared" si="5"/>
        <v>21</v>
      </c>
      <c r="N11" s="109">
        <f t="shared" si="6"/>
        <v>2.338530066815145</v>
      </c>
      <c r="O11" s="56">
        <v>1</v>
      </c>
      <c r="P11" s="56">
        <v>15</v>
      </c>
      <c r="Q11" s="56">
        <v>5</v>
      </c>
      <c r="R11" s="108">
        <f t="shared" si="7"/>
        <v>385</v>
      </c>
      <c r="S11" s="86">
        <v>4</v>
      </c>
      <c r="T11" s="86">
        <v>258</v>
      </c>
      <c r="U11" s="86">
        <v>123</v>
      </c>
      <c r="V11" s="88">
        <f t="shared" si="2"/>
        <v>144</v>
      </c>
      <c r="W11" s="88">
        <f t="shared" si="3"/>
        <v>584</v>
      </c>
      <c r="X11" s="50">
        <f t="shared" si="8"/>
        <v>158</v>
      </c>
      <c r="Y11" s="50">
        <f t="shared" si="9"/>
        <v>297</v>
      </c>
      <c r="Z11" s="50">
        <f t="shared" si="10"/>
        <v>129</v>
      </c>
      <c r="AB11" s="162"/>
      <c r="AC11" s="162"/>
      <c r="AD11" s="162"/>
    </row>
    <row r="12" spans="2:30" s="51" customFormat="1" ht="65.25" customHeight="1">
      <c r="B12" s="48">
        <v>5</v>
      </c>
      <c r="C12" s="49" t="s">
        <v>67</v>
      </c>
      <c r="D12" s="108">
        <v>215</v>
      </c>
      <c r="E12" s="108">
        <v>215</v>
      </c>
      <c r="F12" s="59">
        <f t="shared" si="0"/>
        <v>94</v>
      </c>
      <c r="G12" s="108">
        <v>51</v>
      </c>
      <c r="H12" s="108">
        <v>27</v>
      </c>
      <c r="I12" s="108">
        <v>16</v>
      </c>
      <c r="J12" s="88">
        <f t="shared" si="1"/>
        <v>0</v>
      </c>
      <c r="K12" s="87">
        <f t="shared" si="4"/>
        <v>0</v>
      </c>
      <c r="L12" s="108">
        <v>814</v>
      </c>
      <c r="M12" s="57">
        <f t="shared" si="5"/>
        <v>4</v>
      </c>
      <c r="N12" s="109">
        <f t="shared" si="6"/>
        <v>0.49140049140049141</v>
      </c>
      <c r="O12" s="108">
        <v>0</v>
      </c>
      <c r="P12" s="108">
        <v>4</v>
      </c>
      <c r="Q12" s="108">
        <v>0</v>
      </c>
      <c r="R12" s="108">
        <f t="shared" si="7"/>
        <v>155</v>
      </c>
      <c r="S12" s="108">
        <v>0</v>
      </c>
      <c r="T12" s="108">
        <v>155</v>
      </c>
      <c r="U12" s="108">
        <v>0</v>
      </c>
      <c r="V12" s="88">
        <f t="shared" si="2"/>
        <v>219</v>
      </c>
      <c r="W12" s="88">
        <f t="shared" si="3"/>
        <v>249</v>
      </c>
      <c r="X12" s="50">
        <f t="shared" si="8"/>
        <v>51</v>
      </c>
      <c r="Y12" s="50">
        <f t="shared" si="9"/>
        <v>182</v>
      </c>
      <c r="Z12" s="50">
        <f t="shared" si="10"/>
        <v>16</v>
      </c>
      <c r="AB12" s="162"/>
      <c r="AC12" s="162"/>
      <c r="AD12" s="162"/>
    </row>
    <row r="13" spans="2:30" s="51" customFormat="1" ht="65.25" customHeight="1">
      <c r="B13" s="48">
        <v>6</v>
      </c>
      <c r="C13" s="49" t="s">
        <v>68</v>
      </c>
      <c r="D13" s="108">
        <v>204</v>
      </c>
      <c r="E13" s="108">
        <v>204</v>
      </c>
      <c r="F13" s="59">
        <f t="shared" si="0"/>
        <v>263</v>
      </c>
      <c r="G13" s="159">
        <v>237</v>
      </c>
      <c r="H13" s="159">
        <v>12</v>
      </c>
      <c r="I13" s="159">
        <v>14</v>
      </c>
      <c r="J13" s="88">
        <f t="shared" si="1"/>
        <v>0</v>
      </c>
      <c r="K13" s="87">
        <f t="shared" si="4"/>
        <v>0</v>
      </c>
      <c r="L13" s="108">
        <v>957</v>
      </c>
      <c r="M13" s="57">
        <f t="shared" si="5"/>
        <v>14</v>
      </c>
      <c r="N13" s="109">
        <f t="shared" si="6"/>
        <v>1.4629049111807733</v>
      </c>
      <c r="O13" s="108">
        <v>2</v>
      </c>
      <c r="P13" s="108">
        <v>12</v>
      </c>
      <c r="Q13" s="108">
        <v>0</v>
      </c>
      <c r="R13" s="108">
        <f t="shared" si="7"/>
        <v>171</v>
      </c>
      <c r="S13" s="108">
        <v>0</v>
      </c>
      <c r="T13" s="108">
        <v>134</v>
      </c>
      <c r="U13" s="108">
        <v>37</v>
      </c>
      <c r="V13" s="88">
        <f t="shared" si="2"/>
        <v>218</v>
      </c>
      <c r="W13" s="88">
        <f t="shared" si="3"/>
        <v>434</v>
      </c>
      <c r="X13" s="50">
        <f t="shared" si="8"/>
        <v>237</v>
      </c>
      <c r="Y13" s="50">
        <f t="shared" si="9"/>
        <v>146</v>
      </c>
      <c r="Z13" s="50">
        <f t="shared" si="10"/>
        <v>51</v>
      </c>
      <c r="AB13" s="162"/>
      <c r="AC13" s="162"/>
      <c r="AD13" s="162"/>
    </row>
    <row r="14" spans="2:30" s="51" customFormat="1" ht="65.25" customHeight="1">
      <c r="B14" s="48">
        <v>7</v>
      </c>
      <c r="C14" s="49" t="s">
        <v>69</v>
      </c>
      <c r="D14" s="108">
        <v>173</v>
      </c>
      <c r="E14" s="85">
        <v>173</v>
      </c>
      <c r="F14" s="59">
        <f t="shared" si="0"/>
        <v>171</v>
      </c>
      <c r="G14" s="56">
        <v>127</v>
      </c>
      <c r="H14" s="56">
        <v>30</v>
      </c>
      <c r="I14" s="56">
        <v>14</v>
      </c>
      <c r="J14" s="88">
        <f t="shared" si="1"/>
        <v>0</v>
      </c>
      <c r="K14" s="87">
        <f t="shared" si="4"/>
        <v>0</v>
      </c>
      <c r="L14" s="56">
        <v>1317</v>
      </c>
      <c r="M14" s="57">
        <f t="shared" si="5"/>
        <v>21</v>
      </c>
      <c r="N14" s="109">
        <f t="shared" si="6"/>
        <v>1.5945330296127562</v>
      </c>
      <c r="O14" s="56">
        <v>0</v>
      </c>
      <c r="P14" s="56">
        <v>21</v>
      </c>
      <c r="Q14" s="56">
        <v>0</v>
      </c>
      <c r="R14" s="108">
        <f t="shared" si="7"/>
        <v>835</v>
      </c>
      <c r="S14" s="56">
        <v>0</v>
      </c>
      <c r="T14" s="86">
        <v>10</v>
      </c>
      <c r="U14" s="86">
        <v>825</v>
      </c>
      <c r="V14" s="88">
        <f t="shared" si="2"/>
        <v>194</v>
      </c>
      <c r="W14" s="88">
        <f t="shared" si="3"/>
        <v>1006</v>
      </c>
      <c r="X14" s="50">
        <f t="shared" si="8"/>
        <v>127</v>
      </c>
      <c r="Y14" s="50">
        <f t="shared" si="9"/>
        <v>40</v>
      </c>
      <c r="Z14" s="50">
        <f t="shared" si="10"/>
        <v>839</v>
      </c>
      <c r="AB14" s="162"/>
      <c r="AC14" s="162"/>
      <c r="AD14" s="162"/>
    </row>
    <row r="15" spans="2:30" s="51" customFormat="1" ht="65.25" customHeight="1">
      <c r="B15" s="48">
        <v>8</v>
      </c>
      <c r="C15" s="49" t="s">
        <v>95</v>
      </c>
      <c r="D15" s="108">
        <v>174</v>
      </c>
      <c r="E15" s="108">
        <v>174</v>
      </c>
      <c r="F15" s="59">
        <f t="shared" si="0"/>
        <v>313</v>
      </c>
      <c r="G15" s="108">
        <v>89</v>
      </c>
      <c r="H15" s="108">
        <v>125</v>
      </c>
      <c r="I15" s="108">
        <v>99</v>
      </c>
      <c r="J15" s="88">
        <f t="shared" si="1"/>
        <v>0</v>
      </c>
      <c r="K15" s="87">
        <f t="shared" si="4"/>
        <v>0</v>
      </c>
      <c r="L15" s="108">
        <v>121</v>
      </c>
      <c r="M15" s="57">
        <f t="shared" si="5"/>
        <v>108</v>
      </c>
      <c r="N15" s="109">
        <f t="shared" si="6"/>
        <v>89.256198347107443</v>
      </c>
      <c r="O15" s="108">
        <v>8</v>
      </c>
      <c r="P15" s="108">
        <v>83</v>
      </c>
      <c r="Q15" s="108">
        <v>17</v>
      </c>
      <c r="R15" s="108">
        <f t="shared" si="7"/>
        <v>338</v>
      </c>
      <c r="S15" s="108">
        <v>21</v>
      </c>
      <c r="T15" s="108">
        <v>128</v>
      </c>
      <c r="U15" s="108">
        <v>189</v>
      </c>
      <c r="V15" s="88">
        <f t="shared" si="2"/>
        <v>282</v>
      </c>
      <c r="W15" s="88">
        <f t="shared" si="3"/>
        <v>651</v>
      </c>
      <c r="X15" s="50">
        <f t="shared" si="8"/>
        <v>110</v>
      </c>
      <c r="Y15" s="50">
        <f t="shared" si="9"/>
        <v>253</v>
      </c>
      <c r="Z15" s="50">
        <f t="shared" si="10"/>
        <v>288</v>
      </c>
      <c r="AB15" s="162"/>
      <c r="AC15" s="162"/>
      <c r="AD15" s="162"/>
    </row>
    <row r="16" spans="2:30" s="51" customFormat="1" ht="65.25" customHeight="1">
      <c r="B16" s="48">
        <v>9</v>
      </c>
      <c r="C16" s="49" t="s">
        <v>70</v>
      </c>
      <c r="D16" s="108">
        <v>131</v>
      </c>
      <c r="E16" s="59">
        <v>111</v>
      </c>
      <c r="F16" s="59">
        <f t="shared" si="0"/>
        <v>109</v>
      </c>
      <c r="G16" s="160">
        <v>100</v>
      </c>
      <c r="H16" s="160">
        <v>9</v>
      </c>
      <c r="I16" s="160">
        <v>0</v>
      </c>
      <c r="J16" s="88">
        <f t="shared" si="1"/>
        <v>20</v>
      </c>
      <c r="K16" s="87">
        <f t="shared" si="4"/>
        <v>15.267175572519085</v>
      </c>
      <c r="L16" s="56">
        <v>550</v>
      </c>
      <c r="M16" s="57">
        <f t="shared" si="5"/>
        <v>9</v>
      </c>
      <c r="N16" s="109">
        <f t="shared" si="6"/>
        <v>1.6363636363636365</v>
      </c>
      <c r="O16" s="84">
        <v>1</v>
      </c>
      <c r="P16" s="84">
        <v>7</v>
      </c>
      <c r="Q16" s="84">
        <v>1</v>
      </c>
      <c r="R16" s="108">
        <f t="shared" si="7"/>
        <v>370</v>
      </c>
      <c r="S16" s="80">
        <v>0</v>
      </c>
      <c r="T16" s="80">
        <v>356</v>
      </c>
      <c r="U16" s="80">
        <v>14</v>
      </c>
      <c r="V16" s="88">
        <f t="shared" si="2"/>
        <v>120</v>
      </c>
      <c r="W16" s="88">
        <f t="shared" si="3"/>
        <v>479</v>
      </c>
      <c r="X16" s="50">
        <f t="shared" si="8"/>
        <v>100</v>
      </c>
      <c r="Y16" s="50">
        <f t="shared" si="9"/>
        <v>365</v>
      </c>
      <c r="Z16" s="50">
        <f t="shared" si="10"/>
        <v>14</v>
      </c>
      <c r="AB16" s="162"/>
      <c r="AC16" s="162"/>
      <c r="AD16" s="162"/>
    </row>
    <row r="17" spans="1:30" s="51" customFormat="1" ht="65.25" customHeight="1">
      <c r="B17" s="48">
        <v>10</v>
      </c>
      <c r="C17" s="49" t="s">
        <v>71</v>
      </c>
      <c r="D17" s="59">
        <v>226</v>
      </c>
      <c r="E17" s="59">
        <v>220</v>
      </c>
      <c r="F17" s="59">
        <f t="shared" si="0"/>
        <v>139</v>
      </c>
      <c r="G17" s="59">
        <v>105</v>
      </c>
      <c r="H17" s="59">
        <v>27</v>
      </c>
      <c r="I17" s="59">
        <v>7</v>
      </c>
      <c r="J17" s="88">
        <f t="shared" si="1"/>
        <v>6</v>
      </c>
      <c r="K17" s="87">
        <f t="shared" si="4"/>
        <v>2.6548672566371683</v>
      </c>
      <c r="L17" s="56">
        <v>1204</v>
      </c>
      <c r="M17" s="57">
        <f t="shared" si="5"/>
        <v>3</v>
      </c>
      <c r="N17" s="109">
        <f t="shared" si="6"/>
        <v>0.24916943521594684</v>
      </c>
      <c r="O17" s="59">
        <v>0</v>
      </c>
      <c r="P17" s="59">
        <v>2</v>
      </c>
      <c r="Q17" s="59">
        <v>1</v>
      </c>
      <c r="R17" s="108">
        <f t="shared" si="7"/>
        <v>294</v>
      </c>
      <c r="S17" s="108">
        <v>0</v>
      </c>
      <c r="T17" s="108">
        <v>0</v>
      </c>
      <c r="U17" s="108">
        <v>294</v>
      </c>
      <c r="V17" s="88">
        <f t="shared" si="2"/>
        <v>223</v>
      </c>
      <c r="W17" s="88">
        <f t="shared" si="3"/>
        <v>433</v>
      </c>
      <c r="X17" s="50">
        <f t="shared" si="8"/>
        <v>105</v>
      </c>
      <c r="Y17" s="50">
        <f t="shared" si="9"/>
        <v>27</v>
      </c>
      <c r="Z17" s="50">
        <f t="shared" si="10"/>
        <v>301</v>
      </c>
      <c r="AB17" s="162"/>
      <c r="AC17" s="162"/>
      <c r="AD17" s="162"/>
    </row>
    <row r="18" spans="1:30" s="51" customFormat="1" ht="65.25" customHeight="1">
      <c r="B18" s="48">
        <v>11</v>
      </c>
      <c r="C18" s="49" t="s">
        <v>72</v>
      </c>
      <c r="D18" s="59">
        <v>168</v>
      </c>
      <c r="E18" s="59">
        <v>160</v>
      </c>
      <c r="F18" s="59">
        <f t="shared" si="0"/>
        <v>209</v>
      </c>
      <c r="G18" s="59">
        <v>201</v>
      </c>
      <c r="H18" s="59">
        <v>8</v>
      </c>
      <c r="I18" s="59">
        <v>0</v>
      </c>
      <c r="J18" s="88">
        <f t="shared" si="1"/>
        <v>8</v>
      </c>
      <c r="K18" s="87">
        <f t="shared" si="4"/>
        <v>4.7619047619047619</v>
      </c>
      <c r="L18" s="59">
        <v>864</v>
      </c>
      <c r="M18" s="57">
        <f t="shared" si="5"/>
        <v>6</v>
      </c>
      <c r="N18" s="109">
        <f t="shared" si="6"/>
        <v>0.69444444444444442</v>
      </c>
      <c r="O18" s="83">
        <v>0</v>
      </c>
      <c r="P18" s="83">
        <v>6</v>
      </c>
      <c r="Q18" s="83">
        <v>0</v>
      </c>
      <c r="R18" s="108">
        <f t="shared" si="7"/>
        <v>486</v>
      </c>
      <c r="S18" s="83">
        <v>0</v>
      </c>
      <c r="T18" s="83">
        <v>170</v>
      </c>
      <c r="U18" s="83">
        <v>316</v>
      </c>
      <c r="V18" s="88">
        <f t="shared" si="2"/>
        <v>166</v>
      </c>
      <c r="W18" s="88">
        <f t="shared" si="3"/>
        <v>695</v>
      </c>
      <c r="X18" s="50">
        <f t="shared" si="8"/>
        <v>201</v>
      </c>
      <c r="Y18" s="50">
        <f t="shared" si="9"/>
        <v>178</v>
      </c>
      <c r="Z18" s="50">
        <f t="shared" si="10"/>
        <v>316</v>
      </c>
      <c r="AB18" s="162"/>
      <c r="AC18" s="162"/>
      <c r="AD18" s="162"/>
    </row>
    <row r="19" spans="1:30" s="51" customFormat="1" ht="65.25" customHeight="1">
      <c r="A19" s="51">
        <v>1</v>
      </c>
      <c r="B19" s="48">
        <v>12</v>
      </c>
      <c r="C19" s="49" t="s">
        <v>73</v>
      </c>
      <c r="D19" s="59">
        <v>181</v>
      </c>
      <c r="E19" s="59">
        <v>181</v>
      </c>
      <c r="F19" s="59">
        <f t="shared" si="0"/>
        <v>137</v>
      </c>
      <c r="G19" s="59">
        <v>111</v>
      </c>
      <c r="H19" s="59">
        <v>26</v>
      </c>
      <c r="I19" s="59">
        <v>0</v>
      </c>
      <c r="J19" s="88">
        <f t="shared" si="1"/>
        <v>0</v>
      </c>
      <c r="K19" s="87">
        <f t="shared" si="4"/>
        <v>0</v>
      </c>
      <c r="L19" s="56">
        <v>1316</v>
      </c>
      <c r="M19" s="57">
        <f t="shared" si="5"/>
        <v>22</v>
      </c>
      <c r="N19" s="109">
        <f t="shared" si="6"/>
        <v>1.6717325227963526</v>
      </c>
      <c r="O19" s="59">
        <v>9</v>
      </c>
      <c r="P19" s="59">
        <v>12</v>
      </c>
      <c r="Q19" s="59">
        <v>1</v>
      </c>
      <c r="R19" s="108">
        <f t="shared" si="7"/>
        <v>143</v>
      </c>
      <c r="S19" s="86">
        <v>0</v>
      </c>
      <c r="T19" s="86">
        <v>0</v>
      </c>
      <c r="U19" s="86">
        <v>143</v>
      </c>
      <c r="V19" s="88">
        <f t="shared" si="2"/>
        <v>203</v>
      </c>
      <c r="W19" s="88">
        <f t="shared" si="3"/>
        <v>280</v>
      </c>
      <c r="X19" s="50">
        <f t="shared" si="8"/>
        <v>111</v>
      </c>
      <c r="Y19" s="50">
        <f t="shared" si="9"/>
        <v>26</v>
      </c>
      <c r="Z19" s="50">
        <f t="shared" si="10"/>
        <v>143</v>
      </c>
      <c r="AB19" s="162"/>
      <c r="AC19" s="162"/>
      <c r="AD19" s="162"/>
    </row>
    <row r="20" spans="1:30" s="52" customFormat="1" ht="65.25" customHeight="1">
      <c r="B20" s="48">
        <v>13</v>
      </c>
      <c r="C20" s="49" t="s">
        <v>74</v>
      </c>
      <c r="D20" s="108">
        <v>224</v>
      </c>
      <c r="E20" s="108">
        <v>221</v>
      </c>
      <c r="F20" s="59">
        <f t="shared" si="0"/>
        <v>262</v>
      </c>
      <c r="G20" s="108">
        <v>173</v>
      </c>
      <c r="H20" s="108">
        <v>27</v>
      </c>
      <c r="I20" s="108">
        <v>62</v>
      </c>
      <c r="J20" s="88">
        <f t="shared" si="1"/>
        <v>3</v>
      </c>
      <c r="K20" s="87">
        <f t="shared" si="4"/>
        <v>1.3392857142857142</v>
      </c>
      <c r="L20" s="108">
        <v>817</v>
      </c>
      <c r="M20" s="57">
        <f t="shared" si="5"/>
        <v>12</v>
      </c>
      <c r="N20" s="109">
        <f t="shared" si="6"/>
        <v>1.4687882496940023</v>
      </c>
      <c r="O20" s="82">
        <v>0</v>
      </c>
      <c r="P20" s="82">
        <v>12</v>
      </c>
      <c r="Q20" s="82">
        <v>0</v>
      </c>
      <c r="R20" s="108">
        <f t="shared" si="7"/>
        <v>259</v>
      </c>
      <c r="S20" s="108">
        <v>1</v>
      </c>
      <c r="T20" s="108">
        <v>25</v>
      </c>
      <c r="U20" s="108">
        <v>233</v>
      </c>
      <c r="V20" s="88">
        <f t="shared" si="2"/>
        <v>233</v>
      </c>
      <c r="W20" s="88">
        <f t="shared" si="3"/>
        <v>521</v>
      </c>
      <c r="X20" s="50">
        <f t="shared" si="8"/>
        <v>174</v>
      </c>
      <c r="Y20" s="50">
        <f t="shared" si="9"/>
        <v>52</v>
      </c>
      <c r="Z20" s="50">
        <f t="shared" si="10"/>
        <v>295</v>
      </c>
      <c r="AB20" s="162"/>
      <c r="AC20" s="162"/>
      <c r="AD20" s="162"/>
    </row>
    <row r="21" spans="1:30" s="52" customFormat="1" ht="65.25" customHeight="1">
      <c r="B21" s="48">
        <v>14</v>
      </c>
      <c r="C21" s="49" t="s">
        <v>75</v>
      </c>
      <c r="D21" s="108">
        <v>123</v>
      </c>
      <c r="E21" s="108">
        <v>123</v>
      </c>
      <c r="F21" s="59">
        <f t="shared" si="0"/>
        <v>133</v>
      </c>
      <c r="G21" s="56">
        <v>88</v>
      </c>
      <c r="H21" s="56">
        <v>16</v>
      </c>
      <c r="I21" s="56">
        <v>29</v>
      </c>
      <c r="J21" s="88">
        <f t="shared" si="1"/>
        <v>0</v>
      </c>
      <c r="K21" s="87">
        <f t="shared" si="4"/>
        <v>0</v>
      </c>
      <c r="L21" s="56">
        <v>651</v>
      </c>
      <c r="M21" s="57">
        <f t="shared" si="5"/>
        <v>38</v>
      </c>
      <c r="N21" s="109">
        <f t="shared" si="6"/>
        <v>5.8371735791090629</v>
      </c>
      <c r="O21" s="88">
        <v>5</v>
      </c>
      <c r="P21" s="88">
        <v>21</v>
      </c>
      <c r="Q21" s="88">
        <v>12</v>
      </c>
      <c r="R21" s="108">
        <f t="shared" si="7"/>
        <v>67</v>
      </c>
      <c r="S21" s="86">
        <v>2</v>
      </c>
      <c r="T21" s="86">
        <v>5</v>
      </c>
      <c r="U21" s="86">
        <v>60</v>
      </c>
      <c r="V21" s="88">
        <f t="shared" si="2"/>
        <v>161</v>
      </c>
      <c r="W21" s="88">
        <f t="shared" si="3"/>
        <v>200</v>
      </c>
      <c r="X21" s="50">
        <f t="shared" si="8"/>
        <v>90</v>
      </c>
      <c r="Y21" s="50">
        <f t="shared" si="9"/>
        <v>21</v>
      </c>
      <c r="Z21" s="50">
        <f t="shared" si="10"/>
        <v>89</v>
      </c>
      <c r="AB21" s="162"/>
      <c r="AC21" s="162"/>
      <c r="AD21" s="162"/>
    </row>
    <row r="22" spans="1:30" s="52" customFormat="1" ht="65.25" customHeight="1">
      <c r="B22" s="48">
        <v>15</v>
      </c>
      <c r="C22" s="49" t="s">
        <v>76</v>
      </c>
      <c r="D22" s="108">
        <v>154</v>
      </c>
      <c r="E22" s="81">
        <v>154</v>
      </c>
      <c r="F22" s="59">
        <f t="shared" si="0"/>
        <v>109</v>
      </c>
      <c r="G22" s="108">
        <v>106</v>
      </c>
      <c r="H22" s="108">
        <v>3</v>
      </c>
      <c r="I22" s="108">
        <v>0</v>
      </c>
      <c r="J22" s="88">
        <f t="shared" si="1"/>
        <v>0</v>
      </c>
      <c r="K22" s="87">
        <f t="shared" si="4"/>
        <v>0</v>
      </c>
      <c r="L22" s="56">
        <v>1302</v>
      </c>
      <c r="M22" s="57">
        <f t="shared" si="5"/>
        <v>4</v>
      </c>
      <c r="N22" s="109">
        <f t="shared" si="6"/>
        <v>0.30721966205837176</v>
      </c>
      <c r="O22" s="81">
        <v>0</v>
      </c>
      <c r="P22" s="81">
        <v>4</v>
      </c>
      <c r="Q22" s="81">
        <v>0</v>
      </c>
      <c r="R22" s="108">
        <f t="shared" si="7"/>
        <v>400</v>
      </c>
      <c r="S22" s="108">
        <v>0</v>
      </c>
      <c r="T22" s="108">
        <v>200</v>
      </c>
      <c r="U22" s="108">
        <v>200</v>
      </c>
      <c r="V22" s="88">
        <f t="shared" si="2"/>
        <v>158</v>
      </c>
      <c r="W22" s="88">
        <f t="shared" si="3"/>
        <v>509</v>
      </c>
      <c r="X22" s="50">
        <f t="shared" si="8"/>
        <v>106</v>
      </c>
      <c r="Y22" s="50">
        <f t="shared" si="9"/>
        <v>203</v>
      </c>
      <c r="Z22" s="50">
        <f t="shared" si="10"/>
        <v>200</v>
      </c>
      <c r="AB22" s="162"/>
      <c r="AC22" s="162"/>
      <c r="AD22" s="162"/>
    </row>
    <row r="23" spans="1:30" s="52" customFormat="1" ht="65.25" customHeight="1">
      <c r="B23" s="48">
        <v>16</v>
      </c>
      <c r="C23" s="49" t="s">
        <v>77</v>
      </c>
      <c r="D23" s="89">
        <v>228</v>
      </c>
      <c r="E23" s="89">
        <v>228</v>
      </c>
      <c r="F23" s="59">
        <f t="shared" si="0"/>
        <v>183</v>
      </c>
      <c r="G23" s="89">
        <v>124</v>
      </c>
      <c r="H23" s="89">
        <v>35</v>
      </c>
      <c r="I23" s="89">
        <v>24</v>
      </c>
      <c r="J23" s="88">
        <f t="shared" si="1"/>
        <v>0</v>
      </c>
      <c r="K23" s="87">
        <f t="shared" si="4"/>
        <v>0</v>
      </c>
      <c r="L23" s="89">
        <v>1294</v>
      </c>
      <c r="M23" s="57">
        <f t="shared" si="5"/>
        <v>136</v>
      </c>
      <c r="N23" s="109">
        <f t="shared" si="6"/>
        <v>10.510046367851622</v>
      </c>
      <c r="O23" s="89">
        <v>20</v>
      </c>
      <c r="P23" s="89">
        <v>58</v>
      </c>
      <c r="Q23" s="89">
        <v>58</v>
      </c>
      <c r="R23" s="108">
        <f t="shared" si="7"/>
        <v>372</v>
      </c>
      <c r="S23" s="89">
        <v>124</v>
      </c>
      <c r="T23" s="89">
        <v>132</v>
      </c>
      <c r="U23" s="89">
        <v>116</v>
      </c>
      <c r="V23" s="88">
        <f t="shared" si="2"/>
        <v>364</v>
      </c>
      <c r="W23" s="88">
        <f t="shared" si="3"/>
        <v>555</v>
      </c>
      <c r="X23" s="50">
        <f t="shared" si="8"/>
        <v>248</v>
      </c>
      <c r="Y23" s="50">
        <f t="shared" si="9"/>
        <v>167</v>
      </c>
      <c r="Z23" s="50">
        <f t="shared" si="10"/>
        <v>140</v>
      </c>
      <c r="AB23" s="162"/>
      <c r="AC23" s="162"/>
      <c r="AD23" s="162"/>
    </row>
    <row r="24" spans="1:30" s="52" customFormat="1" ht="65.25" customHeight="1">
      <c r="B24" s="48">
        <v>17</v>
      </c>
      <c r="C24" s="49" t="s">
        <v>78</v>
      </c>
      <c r="D24" s="108">
        <v>195</v>
      </c>
      <c r="E24" s="85">
        <v>180</v>
      </c>
      <c r="F24" s="59">
        <f t="shared" si="0"/>
        <v>72</v>
      </c>
      <c r="G24" s="56">
        <v>58</v>
      </c>
      <c r="H24" s="56">
        <v>10</v>
      </c>
      <c r="I24" s="56">
        <v>4</v>
      </c>
      <c r="J24" s="88">
        <f t="shared" si="1"/>
        <v>15</v>
      </c>
      <c r="K24" s="87">
        <f t="shared" si="4"/>
        <v>7.6923076923076925</v>
      </c>
      <c r="L24" s="56">
        <v>1607</v>
      </c>
      <c r="M24" s="57">
        <f t="shared" si="5"/>
        <v>0</v>
      </c>
      <c r="N24" s="109">
        <f t="shared" si="6"/>
        <v>0</v>
      </c>
      <c r="O24" s="56">
        <v>0</v>
      </c>
      <c r="P24" s="56">
        <v>0</v>
      </c>
      <c r="Q24" s="56">
        <v>0</v>
      </c>
      <c r="R24" s="108">
        <f t="shared" si="7"/>
        <v>0</v>
      </c>
      <c r="S24" s="56">
        <v>0</v>
      </c>
      <c r="T24" s="56">
        <v>0</v>
      </c>
      <c r="U24" s="56">
        <v>0</v>
      </c>
      <c r="V24" s="88">
        <f t="shared" si="2"/>
        <v>180</v>
      </c>
      <c r="W24" s="88">
        <f t="shared" si="3"/>
        <v>72</v>
      </c>
      <c r="X24" s="50">
        <f t="shared" si="8"/>
        <v>58</v>
      </c>
      <c r="Y24" s="50">
        <f t="shared" si="9"/>
        <v>10</v>
      </c>
      <c r="Z24" s="50">
        <f t="shared" si="10"/>
        <v>4</v>
      </c>
      <c r="AB24" s="162"/>
      <c r="AC24" s="162"/>
      <c r="AD24" s="162"/>
    </row>
    <row r="25" spans="1:30" s="52" customFormat="1" ht="65.25" customHeight="1">
      <c r="B25" s="48">
        <v>18</v>
      </c>
      <c r="C25" s="49" t="s">
        <v>79</v>
      </c>
      <c r="D25" s="108">
        <v>212</v>
      </c>
      <c r="E25" s="108">
        <v>210</v>
      </c>
      <c r="F25" s="59">
        <f t="shared" si="0"/>
        <v>393</v>
      </c>
      <c r="G25" s="108">
        <v>333</v>
      </c>
      <c r="H25" s="108">
        <v>50</v>
      </c>
      <c r="I25" s="108">
        <v>10</v>
      </c>
      <c r="J25" s="88">
        <f t="shared" si="1"/>
        <v>2</v>
      </c>
      <c r="K25" s="87">
        <f t="shared" si="4"/>
        <v>0.94339622641509435</v>
      </c>
      <c r="L25" s="108">
        <v>500</v>
      </c>
      <c r="M25" s="57">
        <f t="shared" si="5"/>
        <v>7</v>
      </c>
      <c r="N25" s="109">
        <f t="shared" si="6"/>
        <v>1.4</v>
      </c>
      <c r="O25" s="108">
        <v>0</v>
      </c>
      <c r="P25" s="108">
        <v>7</v>
      </c>
      <c r="Q25" s="108">
        <v>0</v>
      </c>
      <c r="R25" s="108">
        <f t="shared" si="7"/>
        <v>1082</v>
      </c>
      <c r="S25" s="108">
        <v>0</v>
      </c>
      <c r="T25" s="108">
        <v>1064</v>
      </c>
      <c r="U25" s="108">
        <v>18</v>
      </c>
      <c r="V25" s="88">
        <f t="shared" si="2"/>
        <v>217</v>
      </c>
      <c r="W25" s="88">
        <f t="shared" si="3"/>
        <v>1475</v>
      </c>
      <c r="X25" s="50">
        <f t="shared" si="8"/>
        <v>333</v>
      </c>
      <c r="Y25" s="50">
        <f t="shared" si="9"/>
        <v>1114</v>
      </c>
      <c r="Z25" s="50">
        <f t="shared" si="10"/>
        <v>28</v>
      </c>
      <c r="AB25" s="162"/>
      <c r="AC25" s="162"/>
      <c r="AD25" s="162"/>
    </row>
    <row r="26" spans="1:30" s="47" customFormat="1" ht="65.25" customHeight="1">
      <c r="B26" s="48">
        <v>19</v>
      </c>
      <c r="C26" s="49" t="s">
        <v>80</v>
      </c>
      <c r="D26" s="107">
        <v>151</v>
      </c>
      <c r="E26" s="85">
        <v>151</v>
      </c>
      <c r="F26" s="59">
        <f t="shared" si="0"/>
        <v>111</v>
      </c>
      <c r="G26" s="56">
        <v>44</v>
      </c>
      <c r="H26" s="56">
        <v>42</v>
      </c>
      <c r="I26" s="56">
        <v>25</v>
      </c>
      <c r="J26" s="88">
        <f t="shared" si="1"/>
        <v>0</v>
      </c>
      <c r="K26" s="87">
        <f t="shared" si="4"/>
        <v>0</v>
      </c>
      <c r="L26" s="56">
        <v>652</v>
      </c>
      <c r="M26" s="57">
        <f t="shared" si="5"/>
        <v>19</v>
      </c>
      <c r="N26" s="109">
        <f t="shared" si="6"/>
        <v>2.9141104294478528</v>
      </c>
      <c r="O26" s="56">
        <v>3</v>
      </c>
      <c r="P26" s="56">
        <v>12</v>
      </c>
      <c r="Q26" s="56">
        <v>4</v>
      </c>
      <c r="R26" s="108">
        <f t="shared" si="7"/>
        <v>448</v>
      </c>
      <c r="S26" s="56">
        <v>0</v>
      </c>
      <c r="T26" s="56">
        <v>0</v>
      </c>
      <c r="U26" s="56">
        <v>448</v>
      </c>
      <c r="V26" s="88">
        <f t="shared" si="2"/>
        <v>170</v>
      </c>
      <c r="W26" s="88">
        <f>+F26+R26</f>
        <v>559</v>
      </c>
      <c r="X26" s="50">
        <f t="shared" si="8"/>
        <v>44</v>
      </c>
      <c r="Y26" s="50">
        <f t="shared" si="9"/>
        <v>42</v>
      </c>
      <c r="Z26" s="50">
        <f t="shared" si="10"/>
        <v>473</v>
      </c>
      <c r="AB26" s="162"/>
      <c r="AC26" s="162"/>
      <c r="AD26" s="162"/>
    </row>
    <row r="27" spans="1:30" s="47" customFormat="1" ht="65.25" customHeight="1">
      <c r="B27" s="53"/>
      <c r="C27" s="90" t="s">
        <v>21</v>
      </c>
      <c r="D27" s="78">
        <f t="shared" ref="D27:J27" si="11">SUM(D8:D26)</f>
        <v>4211</v>
      </c>
      <c r="E27" s="78">
        <f t="shared" si="11"/>
        <v>4120</v>
      </c>
      <c r="F27" s="78">
        <f t="shared" si="11"/>
        <v>4819</v>
      </c>
      <c r="G27" s="78">
        <f t="shared" si="11"/>
        <v>3197</v>
      </c>
      <c r="H27" s="78">
        <f t="shared" si="11"/>
        <v>865</v>
      </c>
      <c r="I27" s="78">
        <f t="shared" si="11"/>
        <v>757</v>
      </c>
      <c r="J27" s="78">
        <f t="shared" si="11"/>
        <v>91</v>
      </c>
      <c r="K27" s="77">
        <f t="shared" si="4"/>
        <v>2.1610068867252434</v>
      </c>
      <c r="L27" s="78">
        <f>SUM(L8:L26)</f>
        <v>26551</v>
      </c>
      <c r="M27" s="78">
        <f>SUM(M8:M26)</f>
        <v>529</v>
      </c>
      <c r="N27" s="76">
        <f t="shared" si="6"/>
        <v>1.9923920003013069</v>
      </c>
      <c r="O27" s="78">
        <f t="shared" ref="O27:W27" si="12">SUM(O8:O26)</f>
        <v>49</v>
      </c>
      <c r="P27" s="78">
        <f t="shared" si="12"/>
        <v>338</v>
      </c>
      <c r="Q27" s="78">
        <f t="shared" si="12"/>
        <v>142</v>
      </c>
      <c r="R27" s="78">
        <f t="shared" si="12"/>
        <v>7681</v>
      </c>
      <c r="S27" s="78">
        <f t="shared" si="12"/>
        <v>191</v>
      </c>
      <c r="T27" s="78">
        <f t="shared" si="12"/>
        <v>2944</v>
      </c>
      <c r="U27" s="78">
        <f t="shared" si="12"/>
        <v>4546</v>
      </c>
      <c r="V27" s="78">
        <f t="shared" si="12"/>
        <v>4649</v>
      </c>
      <c r="W27" s="78">
        <f t="shared" si="12"/>
        <v>12500</v>
      </c>
      <c r="X27" s="51"/>
      <c r="Y27" s="51"/>
    </row>
    <row r="28" spans="1:30">
      <c r="B28" s="5"/>
      <c r="C28" s="6"/>
      <c r="D28" s="7"/>
      <c r="E28" s="7"/>
      <c r="F28" s="7"/>
      <c r="G28" s="7"/>
      <c r="H28" s="7"/>
      <c r="I28" s="7"/>
      <c r="J28" s="7"/>
      <c r="K28" s="8"/>
      <c r="L28" s="7"/>
      <c r="M28" s="7"/>
      <c r="N28" s="9"/>
      <c r="O28" s="7"/>
      <c r="P28" s="7"/>
      <c r="Q28" s="7"/>
      <c r="R28" s="7"/>
      <c r="S28" s="7"/>
      <c r="T28" s="7"/>
      <c r="U28" s="7"/>
      <c r="V28" s="7"/>
      <c r="W28" s="7"/>
      <c r="X28" s="16"/>
      <c r="Y28" s="16"/>
    </row>
    <row r="29" spans="1:30" ht="33.75">
      <c r="B29" s="5"/>
      <c r="C29" s="6"/>
      <c r="D29" s="10" t="s">
        <v>487</v>
      </c>
      <c r="E29" s="47"/>
      <c r="F29" s="47"/>
      <c r="G29" s="47"/>
      <c r="H29" s="47"/>
      <c r="I29" s="47"/>
      <c r="J29" s="47"/>
      <c r="K29" s="47"/>
      <c r="L29" s="47"/>
      <c r="M29" s="47"/>
      <c r="N29" s="11" t="s">
        <v>488</v>
      </c>
      <c r="O29" s="47"/>
      <c r="P29" s="11"/>
      <c r="Q29" s="47"/>
      <c r="R29" s="47"/>
      <c r="S29" s="11"/>
      <c r="T29" s="47"/>
      <c r="U29" s="11"/>
      <c r="V29" s="7"/>
      <c r="W29" s="7"/>
      <c r="X29" s="16"/>
      <c r="Y29" s="16"/>
    </row>
    <row r="30" spans="1:30">
      <c r="B30" s="5"/>
      <c r="C30" s="6"/>
      <c r="D30" s="7"/>
      <c r="E30" s="7"/>
      <c r="F30" s="7"/>
      <c r="G30" s="7"/>
      <c r="H30" s="7"/>
      <c r="I30" s="7"/>
      <c r="J30" s="7"/>
      <c r="K30" s="8"/>
      <c r="L30" s="7"/>
      <c r="M30" s="7"/>
      <c r="N30" s="9"/>
      <c r="O30" s="7"/>
      <c r="P30" s="7"/>
      <c r="Q30" s="7"/>
      <c r="R30" s="7"/>
      <c r="S30" s="7"/>
      <c r="T30" s="7"/>
      <c r="U30" s="7"/>
      <c r="V30" s="7"/>
      <c r="W30" s="7"/>
    </row>
    <row r="31" spans="1:30">
      <c r="B31" s="5"/>
      <c r="C31" s="6"/>
      <c r="D31" s="7"/>
      <c r="E31" s="7"/>
      <c r="F31" s="7"/>
      <c r="G31" s="7"/>
      <c r="H31" s="7"/>
      <c r="I31" s="7"/>
      <c r="J31" s="7"/>
      <c r="K31" s="8"/>
      <c r="L31" s="7"/>
      <c r="M31" s="7"/>
      <c r="N31" s="9"/>
      <c r="O31" s="7"/>
      <c r="P31" s="7"/>
      <c r="Q31" s="7"/>
      <c r="R31" s="7"/>
      <c r="S31" s="7"/>
      <c r="T31" s="7"/>
      <c r="U31" s="7"/>
      <c r="V31" s="7"/>
      <c r="W31" s="7"/>
    </row>
  </sheetData>
  <mergeCells count="20">
    <mergeCell ref="B7:C7"/>
    <mergeCell ref="S5:U5"/>
    <mergeCell ref="R5:R6"/>
    <mergeCell ref="O5:Q5"/>
    <mergeCell ref="M5:N5"/>
    <mergeCell ref="G5:I5"/>
    <mergeCell ref="F5:F6"/>
    <mergeCell ref="E5:E6"/>
    <mergeCell ref="B3:B6"/>
    <mergeCell ref="B1:W2"/>
    <mergeCell ref="W3:W6"/>
    <mergeCell ref="V3:V6"/>
    <mergeCell ref="L3:U3"/>
    <mergeCell ref="D3:K3"/>
    <mergeCell ref="C3:C6"/>
    <mergeCell ref="M4:U4"/>
    <mergeCell ref="L4:L6"/>
    <mergeCell ref="J4:K5"/>
    <mergeCell ref="E4:I4"/>
    <mergeCell ref="D4:D6"/>
  </mergeCells>
  <conditionalFormatting sqref="D11 F11">
    <cfRule type="cellIs" dxfId="33" priority="7" operator="lessThan">
      <formula>0</formula>
    </cfRule>
  </conditionalFormatting>
  <conditionalFormatting sqref="N11">
    <cfRule type="cellIs" dxfId="32" priority="5" operator="lessThan">
      <formula>0</formula>
    </cfRule>
  </conditionalFormatting>
  <conditionalFormatting sqref="D19 F19">
    <cfRule type="cellIs" dxfId="31" priority="4" operator="lessThan">
      <formula>0</formula>
    </cfRule>
  </conditionalFormatting>
  <conditionalFormatting sqref="G19:I19">
    <cfRule type="cellIs" dxfId="30" priority="3" operator="lessThan">
      <formula>0</formula>
    </cfRule>
  </conditionalFormatting>
  <conditionalFormatting sqref="N19">
    <cfRule type="cellIs" dxfId="29" priority="2" operator="lessThan">
      <formula>0</formula>
    </cfRule>
  </conditionalFormatting>
  <conditionalFormatting sqref="E19">
    <cfRule type="cellIs" dxfId="28" priority="1" operator="lessThan">
      <formula>0</formula>
    </cfRule>
  </conditionalFormatting>
  <printOptions horizontalCentered="1"/>
  <pageMargins left="0.23622047244094491" right="0.23622047244094491" top="0.19685039370078741" bottom="0.19685039370078741" header="0.31496062992125984" footer="0.31496062992125984"/>
  <pageSetup paperSize="9" scale="3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9"/>
  <sheetViews>
    <sheetView view="pageBreakPreview" zoomScale="40" zoomScaleNormal="40" zoomScaleSheetLayoutView="4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T10" sqref="T10"/>
    </sheetView>
  </sheetViews>
  <sheetFormatPr defaultRowHeight="26.25"/>
  <cols>
    <col min="1" max="1" width="9.140625" style="28"/>
    <col min="2" max="2" width="7.140625" style="28" bestFit="1" customWidth="1"/>
    <col min="3" max="3" width="45.28515625" style="28" customWidth="1"/>
    <col min="4" max="4" width="22.28515625" style="28" customWidth="1"/>
    <col min="5" max="5" width="18.28515625" style="28" customWidth="1"/>
    <col min="6" max="6" width="18.85546875" style="28" customWidth="1"/>
    <col min="7" max="7" width="21.7109375" style="28" customWidth="1"/>
    <col min="8" max="8" width="25.28515625" style="28" customWidth="1"/>
    <col min="9" max="9" width="17.28515625" style="28" customWidth="1"/>
    <col min="10" max="10" width="16.42578125" style="28" customWidth="1"/>
    <col min="11" max="11" width="14.7109375" style="28" customWidth="1"/>
    <col min="12" max="12" width="19.7109375" style="34" customWidth="1"/>
    <col min="13" max="14" width="16.42578125" style="28" customWidth="1"/>
    <col min="15" max="15" width="20.5703125" style="28" customWidth="1"/>
    <col min="16" max="16" width="20.5703125" style="28" bestFit="1" customWidth="1"/>
    <col min="17" max="17" width="19.42578125" style="28" bestFit="1" customWidth="1"/>
    <col min="18" max="18" width="17.28515625" style="28" customWidth="1"/>
    <col min="19" max="19" width="21.5703125" style="28" customWidth="1"/>
    <col min="20" max="20" width="26" style="28" customWidth="1"/>
    <col min="21" max="22" width="17" style="28" customWidth="1"/>
    <col min="23" max="23" width="19.28515625" style="28" customWidth="1"/>
    <col min="24" max="24" width="14.28515625" style="28" hidden="1" customWidth="1"/>
    <col min="25" max="25" width="10.5703125" style="28" hidden="1" customWidth="1"/>
    <col min="26" max="27" width="0" style="28" hidden="1" customWidth="1"/>
    <col min="28" max="31" width="14.28515625" style="28" customWidth="1"/>
    <col min="32" max="16384" width="9.140625" style="28"/>
  </cols>
  <sheetData>
    <row r="1" spans="1:25" s="16" customFormat="1" ht="54" customHeight="1">
      <c r="B1" s="312" t="s">
        <v>953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Y1" s="2"/>
    </row>
    <row r="2" spans="1:25" s="16" customFormat="1" ht="159.75" customHeight="1"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Y2" s="2"/>
    </row>
    <row r="3" spans="1:25" s="16" customFormat="1" ht="54" customHeight="1">
      <c r="B3" s="318" t="s">
        <v>0</v>
      </c>
      <c r="C3" s="316" t="s">
        <v>1</v>
      </c>
      <c r="D3" s="316" t="s">
        <v>2</v>
      </c>
      <c r="E3" s="316"/>
      <c r="F3" s="316"/>
      <c r="G3" s="316"/>
      <c r="H3" s="316"/>
      <c r="I3" s="316"/>
      <c r="J3" s="316"/>
      <c r="K3" s="316"/>
      <c r="L3" s="316" t="s">
        <v>3</v>
      </c>
      <c r="M3" s="316"/>
      <c r="N3" s="316"/>
      <c r="O3" s="316"/>
      <c r="P3" s="316"/>
      <c r="Q3" s="316"/>
      <c r="R3" s="316"/>
      <c r="S3" s="316"/>
      <c r="T3" s="316"/>
      <c r="U3" s="316"/>
      <c r="V3" s="315" t="s">
        <v>100</v>
      </c>
      <c r="W3" s="314" t="s">
        <v>642</v>
      </c>
      <c r="Y3" s="2"/>
    </row>
    <row r="4" spans="1:25" s="16" customFormat="1" ht="54" customHeight="1">
      <c r="B4" s="318"/>
      <c r="C4" s="316"/>
      <c r="D4" s="316" t="s">
        <v>5</v>
      </c>
      <c r="E4" s="316" t="s">
        <v>6</v>
      </c>
      <c r="F4" s="316"/>
      <c r="G4" s="316"/>
      <c r="H4" s="316"/>
      <c r="I4" s="316"/>
      <c r="J4" s="316" t="s">
        <v>7</v>
      </c>
      <c r="K4" s="316"/>
      <c r="L4" s="317" t="s">
        <v>96</v>
      </c>
      <c r="M4" s="316" t="s">
        <v>94</v>
      </c>
      <c r="N4" s="316"/>
      <c r="O4" s="316"/>
      <c r="P4" s="316"/>
      <c r="Q4" s="316"/>
      <c r="R4" s="316"/>
      <c r="S4" s="316"/>
      <c r="T4" s="316"/>
      <c r="U4" s="316"/>
      <c r="V4" s="315"/>
      <c r="W4" s="314"/>
      <c r="Y4" s="2"/>
    </row>
    <row r="5" spans="1:25" s="16" customFormat="1" ht="77.25" customHeight="1">
      <c r="B5" s="318"/>
      <c r="C5" s="316"/>
      <c r="D5" s="316"/>
      <c r="E5" s="316" t="s">
        <v>59</v>
      </c>
      <c r="F5" s="316" t="s">
        <v>8</v>
      </c>
      <c r="G5" s="314" t="s">
        <v>9</v>
      </c>
      <c r="H5" s="314"/>
      <c r="I5" s="314"/>
      <c r="J5" s="316"/>
      <c r="K5" s="316"/>
      <c r="L5" s="317"/>
      <c r="M5" s="316" t="s">
        <v>10</v>
      </c>
      <c r="N5" s="316"/>
      <c r="O5" s="314" t="s">
        <v>9</v>
      </c>
      <c r="P5" s="314"/>
      <c r="Q5" s="314"/>
      <c r="R5" s="316" t="s">
        <v>11</v>
      </c>
      <c r="S5" s="316" t="s">
        <v>9</v>
      </c>
      <c r="T5" s="316"/>
      <c r="U5" s="316"/>
      <c r="V5" s="315"/>
      <c r="W5" s="314"/>
      <c r="Y5" s="2"/>
    </row>
    <row r="6" spans="1:25" s="16" customFormat="1" ht="90.75" customHeight="1">
      <c r="B6" s="318"/>
      <c r="C6" s="316"/>
      <c r="D6" s="316"/>
      <c r="E6" s="316"/>
      <c r="F6" s="316"/>
      <c r="G6" s="166" t="s">
        <v>12</v>
      </c>
      <c r="H6" s="166" t="s">
        <v>13</v>
      </c>
      <c r="I6" s="166" t="s">
        <v>14</v>
      </c>
      <c r="J6" s="165" t="s">
        <v>15</v>
      </c>
      <c r="K6" s="29" t="s">
        <v>16</v>
      </c>
      <c r="L6" s="317"/>
      <c r="M6" s="165" t="s">
        <v>61</v>
      </c>
      <c r="N6" s="165" t="s">
        <v>16</v>
      </c>
      <c r="O6" s="166" t="s">
        <v>60</v>
      </c>
      <c r="P6" s="166" t="s">
        <v>17</v>
      </c>
      <c r="Q6" s="166" t="s">
        <v>18</v>
      </c>
      <c r="R6" s="316"/>
      <c r="S6" s="165" t="s">
        <v>12</v>
      </c>
      <c r="T6" s="165" t="s">
        <v>13</v>
      </c>
      <c r="U6" s="165" t="s">
        <v>14</v>
      </c>
      <c r="V6" s="315"/>
      <c r="W6" s="314"/>
      <c r="Y6" s="2"/>
    </row>
    <row r="7" spans="1:25" s="16" customFormat="1" ht="54" customHeight="1">
      <c r="B7" s="318"/>
      <c r="C7" s="318"/>
      <c r="D7" s="30">
        <v>1</v>
      </c>
      <c r="E7" s="30">
        <v>2</v>
      </c>
      <c r="F7" s="30" t="s">
        <v>19</v>
      </c>
      <c r="G7" s="31">
        <v>4</v>
      </c>
      <c r="H7" s="31">
        <v>5</v>
      </c>
      <c r="I7" s="31">
        <v>6</v>
      </c>
      <c r="J7" s="30" t="s">
        <v>58</v>
      </c>
      <c r="K7" s="32" t="s">
        <v>20</v>
      </c>
      <c r="L7" s="33">
        <v>9</v>
      </c>
      <c r="M7" s="30" t="s">
        <v>81</v>
      </c>
      <c r="N7" s="31">
        <v>11</v>
      </c>
      <c r="O7" s="31">
        <v>12</v>
      </c>
      <c r="P7" s="31">
        <v>13</v>
      </c>
      <c r="Q7" s="31">
        <v>14</v>
      </c>
      <c r="R7" s="30" t="s">
        <v>62</v>
      </c>
      <c r="S7" s="30">
        <v>16</v>
      </c>
      <c r="T7" s="30">
        <v>17</v>
      </c>
      <c r="U7" s="30">
        <v>18</v>
      </c>
      <c r="V7" s="30">
        <v>19</v>
      </c>
      <c r="W7" s="31" t="s">
        <v>83</v>
      </c>
    </row>
    <row r="8" spans="1:25" ht="75.75" customHeight="1">
      <c r="B8" s="168"/>
      <c r="C8" s="168" t="s">
        <v>73</v>
      </c>
      <c r="D8" s="187">
        <f t="shared" ref="D8:J8" si="0">SUM(D9:D9)</f>
        <v>127</v>
      </c>
      <c r="E8" s="172">
        <f t="shared" si="0"/>
        <v>125</v>
      </c>
      <c r="F8" s="194">
        <f t="shared" si="0"/>
        <v>41</v>
      </c>
      <c r="G8" s="172">
        <f t="shared" si="0"/>
        <v>29</v>
      </c>
      <c r="H8" s="172">
        <f t="shared" si="0"/>
        <v>6</v>
      </c>
      <c r="I8" s="172">
        <f t="shared" si="0"/>
        <v>6</v>
      </c>
      <c r="J8" s="187">
        <f t="shared" si="0"/>
        <v>2</v>
      </c>
      <c r="K8" s="188">
        <f t="shared" ref="K8:K9" si="1">+J8/D8*100</f>
        <v>1.5748031496062991</v>
      </c>
      <c r="L8" s="187">
        <f>SUM(L9:L9)</f>
        <v>1316</v>
      </c>
      <c r="M8" s="172">
        <f>SUM(M9:M9)</f>
        <v>31</v>
      </c>
      <c r="N8" s="189">
        <f t="shared" ref="N8:N9" si="2">+M8*100/L8</f>
        <v>2.3556231003039514</v>
      </c>
      <c r="O8" s="172">
        <f t="shared" ref="O8:U8" si="3">SUM(O9:O9)</f>
        <v>0</v>
      </c>
      <c r="P8" s="172">
        <f t="shared" si="3"/>
        <v>31</v>
      </c>
      <c r="Q8" s="172">
        <f t="shared" si="3"/>
        <v>0</v>
      </c>
      <c r="R8" s="172">
        <f t="shared" si="3"/>
        <v>207</v>
      </c>
      <c r="S8" s="172">
        <f t="shared" si="3"/>
        <v>4</v>
      </c>
      <c r="T8" s="172">
        <f t="shared" si="3"/>
        <v>36</v>
      </c>
      <c r="U8" s="172">
        <f t="shared" si="3"/>
        <v>167</v>
      </c>
      <c r="V8" s="190">
        <f t="shared" ref="V8:V9" si="4">+E8+M8</f>
        <v>156</v>
      </c>
      <c r="W8" s="190">
        <f>+F8+R8</f>
        <v>248</v>
      </c>
    </row>
    <row r="9" spans="1:25" ht="70.5" customHeight="1">
      <c r="B9" s="169">
        <v>1</v>
      </c>
      <c r="C9" s="192" t="s">
        <v>511</v>
      </c>
      <c r="D9" s="187">
        <v>127</v>
      </c>
      <c r="E9" s="173">
        <v>125</v>
      </c>
      <c r="F9" s="195">
        <f>+G9+H9+I9</f>
        <v>41</v>
      </c>
      <c r="G9" s="173">
        <v>29</v>
      </c>
      <c r="H9" s="173">
        <v>6</v>
      </c>
      <c r="I9" s="173">
        <v>6</v>
      </c>
      <c r="J9" s="187">
        <f>+D9-E9</f>
        <v>2</v>
      </c>
      <c r="K9" s="188">
        <f t="shared" si="1"/>
        <v>1.5748031496062991</v>
      </c>
      <c r="L9" s="187">
        <v>1316</v>
      </c>
      <c r="M9" s="173">
        <f>+O9+P9+Q9</f>
        <v>31</v>
      </c>
      <c r="N9" s="189">
        <f t="shared" si="2"/>
        <v>2.3556231003039514</v>
      </c>
      <c r="O9" s="173"/>
      <c r="P9" s="173">
        <v>31</v>
      </c>
      <c r="Q9" s="173"/>
      <c r="R9" s="193">
        <f>+S9+T9+U9</f>
        <v>207</v>
      </c>
      <c r="S9" s="173">
        <v>4</v>
      </c>
      <c r="T9" s="173">
        <v>36</v>
      </c>
      <c r="U9" s="173">
        <v>167</v>
      </c>
      <c r="V9" s="190">
        <f t="shared" si="4"/>
        <v>156</v>
      </c>
      <c r="W9" s="190">
        <f>+F9+R9</f>
        <v>248</v>
      </c>
    </row>
    <row r="10" spans="1:25">
      <c r="B10" s="170"/>
      <c r="C10" s="170"/>
      <c r="D10" s="171"/>
      <c r="M10" s="34"/>
    </row>
    <row r="11" spans="1:25">
      <c r="B11" s="170"/>
      <c r="C11" s="170"/>
      <c r="D11" s="171"/>
    </row>
    <row r="12" spans="1:25">
      <c r="B12" s="170"/>
      <c r="C12" s="170"/>
      <c r="D12" s="171"/>
    </row>
    <row r="13" spans="1:25">
      <c r="B13" s="170"/>
      <c r="C13" s="170"/>
      <c r="D13" s="171"/>
    </row>
    <row r="14" spans="1:25" ht="27.75">
      <c r="B14" s="170"/>
      <c r="C14" s="170" t="s">
        <v>862</v>
      </c>
      <c r="D14" s="171"/>
      <c r="O14" s="220" t="s">
        <v>847</v>
      </c>
    </row>
    <row r="15" spans="1:25" ht="26.25" customHeight="1">
      <c r="A15" s="219" t="s">
        <v>848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</row>
    <row r="16" spans="1:25" ht="26.25" customHeight="1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</row>
    <row r="19" spans="1:8" ht="26.25" customHeight="1">
      <c r="A19" s="319" t="s">
        <v>687</v>
      </c>
      <c r="B19" s="319"/>
      <c r="C19" s="319"/>
      <c r="D19" s="210"/>
      <c r="E19" s="208"/>
      <c r="F19" s="209"/>
      <c r="G19" s="209" t="s">
        <v>863</v>
      </c>
      <c r="H19" s="163"/>
    </row>
  </sheetData>
  <mergeCells count="21">
    <mergeCell ref="A19:C19"/>
    <mergeCell ref="G5:I5"/>
    <mergeCell ref="M5:N5"/>
    <mergeCell ref="O5:Q5"/>
    <mergeCell ref="R5:R6"/>
    <mergeCell ref="F5:F6"/>
    <mergeCell ref="B7:C7"/>
    <mergeCell ref="S5:U5"/>
    <mergeCell ref="B1:W2"/>
    <mergeCell ref="B3:B6"/>
    <mergeCell ref="C3:C6"/>
    <mergeCell ref="D3:K3"/>
    <mergeCell ref="L3:U3"/>
    <mergeCell ref="V3:V6"/>
    <mergeCell ref="W3:W6"/>
    <mergeCell ref="D4:D6"/>
    <mergeCell ref="E4:I4"/>
    <mergeCell ref="J4:K5"/>
    <mergeCell ref="L4:L6"/>
    <mergeCell ref="M4:U4"/>
    <mergeCell ref="E5:E6"/>
  </mergeCells>
  <conditionalFormatting sqref="O8:Q9 S8:U9 D8:J9 L8:M9 R8:R14">
    <cfRule type="cellIs" dxfId="27" priority="59" operator="lessThan">
      <formula>0</formula>
    </cfRule>
  </conditionalFormatting>
  <conditionalFormatting sqref="R12">
    <cfRule type="cellIs" dxfId="26" priority="34" operator="lessThan">
      <formula>0</formula>
    </cfRule>
  </conditionalFormatting>
  <conditionalFormatting sqref="J9">
    <cfRule type="cellIs" dxfId="25" priority="25" operator="lessThan">
      <formula>0</formula>
    </cfRule>
  </conditionalFormatting>
  <conditionalFormatting sqref="F9">
    <cfRule type="cellIs" dxfId="24" priority="14" operator="lessThan">
      <formula>0</formula>
    </cfRule>
  </conditionalFormatting>
  <conditionalFormatting sqref="M9">
    <cfRule type="cellIs" dxfId="23" priority="6" operator="lessThan">
      <formula>0</formula>
    </cfRule>
  </conditionalFormatting>
  <conditionalFormatting sqref="M9">
    <cfRule type="cellIs" dxfId="22" priority="4" operator="lessThan">
      <formula>0</formula>
    </cfRule>
  </conditionalFormatting>
  <conditionalFormatting sqref="O9:Q9">
    <cfRule type="cellIs" dxfId="21" priority="2" operator="lessThan">
      <formula>0</formula>
    </cfRule>
  </conditionalFormatting>
  <conditionalFormatting sqref="U9">
    <cfRule type="cellIs" dxfId="20" priority="1" operator="lessThan">
      <formula>0</formula>
    </cfRule>
  </conditionalFormatting>
  <printOptions horizontalCentered="1"/>
  <pageMargins left="0.23622047244094491" right="0.23622047244094491" top="0.19685039370078741" bottom="0.19685039370078741" header="0.31496062992125984" footer="0.31496062992125984"/>
  <pageSetup paperSize="9" scale="3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7"/>
  <sheetViews>
    <sheetView view="pageBreakPreview" zoomScale="40" zoomScaleNormal="25" zoomScaleSheetLayoutView="4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65.25"/>
  <cols>
    <col min="1" max="1" width="9.42578125" style="35" customWidth="1"/>
    <col min="2" max="2" width="44" style="36" customWidth="1"/>
    <col min="3" max="3" width="16.28515625" style="35" customWidth="1"/>
    <col min="4" max="4" width="15.28515625" style="35" customWidth="1"/>
    <col min="5" max="22" width="12" style="35" customWidth="1"/>
    <col min="23" max="23" width="14.5703125" style="35" customWidth="1"/>
    <col min="24" max="24" width="13.85546875" style="35" customWidth="1"/>
    <col min="25" max="25" width="14.85546875" style="35" customWidth="1"/>
    <col min="26" max="26" width="16.28515625" style="35" customWidth="1"/>
    <col min="27" max="34" width="11.28515625" style="35" customWidth="1"/>
    <col min="35" max="38" width="15.140625" style="35" customWidth="1"/>
    <col min="39" max="39" width="27.28515625" style="35" customWidth="1"/>
    <col min="40" max="16384" width="9.140625" style="35"/>
  </cols>
  <sheetData>
    <row r="1" spans="1:39" ht="150.75" customHeight="1">
      <c r="A1" s="320" t="s">
        <v>509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  <c r="AJ1" s="320"/>
      <c r="AK1" s="320"/>
      <c r="AL1" s="320"/>
    </row>
    <row r="2" spans="1:39" ht="409.6" customHeight="1">
      <c r="A2" s="3" t="s">
        <v>22</v>
      </c>
      <c r="B2" s="3" t="s">
        <v>23</v>
      </c>
      <c r="C2" s="4" t="s">
        <v>84</v>
      </c>
      <c r="D2" s="4" t="s">
        <v>24</v>
      </c>
      <c r="E2" s="4" t="s">
        <v>25</v>
      </c>
      <c r="F2" s="4" t="s">
        <v>26</v>
      </c>
      <c r="G2" s="4" t="s">
        <v>27</v>
      </c>
      <c r="H2" s="4" t="s">
        <v>28</v>
      </c>
      <c r="I2" s="4" t="s">
        <v>29</v>
      </c>
      <c r="J2" s="4" t="s">
        <v>30</v>
      </c>
      <c r="K2" s="4" t="s">
        <v>31</v>
      </c>
      <c r="L2" s="4" t="s">
        <v>32</v>
      </c>
      <c r="M2" s="4" t="s">
        <v>33</v>
      </c>
      <c r="N2" s="4" t="s">
        <v>34</v>
      </c>
      <c r="O2" s="4" t="s">
        <v>35</v>
      </c>
      <c r="P2" s="4" t="s">
        <v>36</v>
      </c>
      <c r="Q2" s="4" t="s">
        <v>37</v>
      </c>
      <c r="R2" s="4" t="s">
        <v>38</v>
      </c>
      <c r="S2" s="4" t="s">
        <v>39</v>
      </c>
      <c r="T2" s="4" t="s">
        <v>40</v>
      </c>
      <c r="U2" s="4" t="s">
        <v>41</v>
      </c>
      <c r="V2" s="4" t="s">
        <v>42</v>
      </c>
      <c r="W2" s="4" t="s">
        <v>43</v>
      </c>
      <c r="X2" s="4" t="s">
        <v>44</v>
      </c>
      <c r="Y2" s="4" t="s">
        <v>45</v>
      </c>
      <c r="Z2" s="4" t="s">
        <v>46</v>
      </c>
      <c r="AA2" s="4" t="s">
        <v>47</v>
      </c>
      <c r="AB2" s="4" t="s">
        <v>48</v>
      </c>
      <c r="AC2" s="4" t="s">
        <v>49</v>
      </c>
      <c r="AD2" s="4" t="s">
        <v>50</v>
      </c>
      <c r="AE2" s="4" t="s">
        <v>51</v>
      </c>
      <c r="AF2" s="4" t="s">
        <v>52</v>
      </c>
      <c r="AG2" s="4" t="s">
        <v>53</v>
      </c>
      <c r="AH2" s="4" t="s">
        <v>54</v>
      </c>
      <c r="AI2" s="4" t="s">
        <v>55</v>
      </c>
      <c r="AJ2" s="4" t="s">
        <v>56</v>
      </c>
      <c r="AK2" s="4" t="s">
        <v>57</v>
      </c>
      <c r="AL2" s="4" t="s">
        <v>42</v>
      </c>
    </row>
    <row r="3" spans="1:39" s="12" customFormat="1" ht="63.75" customHeight="1">
      <c r="A3" s="37">
        <v>1</v>
      </c>
      <c r="B3" s="44" t="s">
        <v>65</v>
      </c>
      <c r="C3" s="99">
        <f t="shared" ref="C3:C20" si="0">+D3+W3</f>
        <v>0</v>
      </c>
      <c r="D3" s="99">
        <f t="shared" ref="D3:D20" si="1">+E3+F3+G3+H3+I3+J3+K3+L3+M3+N3+O3+P3+Q3+R3+S3+T3+U3+V3</f>
        <v>0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7">
        <f t="shared" ref="W3:W20" si="2">+X3+Y3+Z3+AA3+AB3+AC3+AD3+AE3+AF3+AG3+AH3+AI3+AJ3+AK3+AL3</f>
        <v>0</v>
      </c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104">
        <f>+C3-'Свод '!W8</f>
        <v>-869</v>
      </c>
    </row>
    <row r="4" spans="1:39" s="12" customFormat="1" ht="63.75" customHeight="1">
      <c r="A4" s="37">
        <v>2</v>
      </c>
      <c r="B4" s="13" t="s">
        <v>63</v>
      </c>
      <c r="C4" s="100">
        <f t="shared" si="0"/>
        <v>0</v>
      </c>
      <c r="D4" s="99">
        <f t="shared" si="1"/>
        <v>0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2">
        <f t="shared" si="2"/>
        <v>0</v>
      </c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104">
        <f>+C4-'Свод '!W9</f>
        <v>-1244</v>
      </c>
    </row>
    <row r="5" spans="1:39" s="12" customFormat="1" ht="63.75" customHeight="1">
      <c r="A5" s="37">
        <v>3</v>
      </c>
      <c r="B5" s="44" t="s">
        <v>66</v>
      </c>
      <c r="C5" s="100">
        <f t="shared" si="0"/>
        <v>0</v>
      </c>
      <c r="D5" s="99">
        <f t="shared" si="1"/>
        <v>0</v>
      </c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2">
        <f t="shared" si="2"/>
        <v>0</v>
      </c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104">
        <f>+C5-'Свод '!W10</f>
        <v>-1685</v>
      </c>
    </row>
    <row r="6" spans="1:39" s="12" customFormat="1" ht="63.75" customHeight="1">
      <c r="A6" s="37">
        <v>4</v>
      </c>
      <c r="B6" s="44" t="s">
        <v>64</v>
      </c>
      <c r="C6" s="100">
        <f t="shared" si="0"/>
        <v>0</v>
      </c>
      <c r="D6" s="99">
        <f t="shared" si="1"/>
        <v>0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2">
        <f t="shared" si="2"/>
        <v>0</v>
      </c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104">
        <f>+C6-'Свод '!W11</f>
        <v>-584</v>
      </c>
    </row>
    <row r="7" spans="1:39" s="12" customFormat="1" ht="63.75" customHeight="1">
      <c r="A7" s="37">
        <v>5</v>
      </c>
      <c r="B7" s="44" t="s">
        <v>67</v>
      </c>
      <c r="C7" s="100">
        <f t="shared" si="0"/>
        <v>0</v>
      </c>
      <c r="D7" s="99">
        <f t="shared" si="1"/>
        <v>0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2">
        <f t="shared" si="2"/>
        <v>0</v>
      </c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104">
        <f>+C7-'Свод '!W12</f>
        <v>-249</v>
      </c>
    </row>
    <row r="8" spans="1:39" s="12" customFormat="1" ht="63.75" customHeight="1">
      <c r="A8" s="37">
        <v>6</v>
      </c>
      <c r="B8" s="44" t="s">
        <v>68</v>
      </c>
      <c r="C8" s="100">
        <f t="shared" si="0"/>
        <v>0</v>
      </c>
      <c r="D8" s="99">
        <f t="shared" si="1"/>
        <v>0</v>
      </c>
      <c r="E8" s="74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92">
        <f t="shared" si="2"/>
        <v>0</v>
      </c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04">
        <f>+C8-'Свод '!W13</f>
        <v>-434</v>
      </c>
    </row>
    <row r="9" spans="1:39" s="12" customFormat="1" ht="63.75" customHeight="1">
      <c r="A9" s="37">
        <v>7</v>
      </c>
      <c r="B9" s="44" t="s">
        <v>69</v>
      </c>
      <c r="C9" s="100">
        <f t="shared" si="0"/>
        <v>0</v>
      </c>
      <c r="D9" s="99">
        <f t="shared" si="1"/>
        <v>0</v>
      </c>
      <c r="E9" s="94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92">
        <f t="shared" si="2"/>
        <v>0</v>
      </c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04">
        <f>+C9-'Свод '!W14</f>
        <v>-1006</v>
      </c>
    </row>
    <row r="10" spans="1:39" s="12" customFormat="1" ht="63.75" customHeight="1">
      <c r="A10" s="37">
        <v>8</v>
      </c>
      <c r="B10" s="44" t="s">
        <v>95</v>
      </c>
      <c r="C10" s="100">
        <f t="shared" si="0"/>
        <v>0</v>
      </c>
      <c r="D10" s="99">
        <f>+E10+F10+G10+H10+I10+J10+K10+L10+M10+N10+O10+P10+Q10+R10+S10+T10+U10+V10</f>
        <v>0</v>
      </c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2">
        <f t="shared" si="2"/>
        <v>0</v>
      </c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104">
        <f>+C10-'Свод '!W15</f>
        <v>-651</v>
      </c>
    </row>
    <row r="11" spans="1:39" s="12" customFormat="1" ht="63.75" customHeight="1">
      <c r="A11" s="37">
        <v>9</v>
      </c>
      <c r="B11" s="44" t="s">
        <v>70</v>
      </c>
      <c r="C11" s="100">
        <f t="shared" si="0"/>
        <v>0</v>
      </c>
      <c r="D11" s="99">
        <f t="shared" si="1"/>
        <v>0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92">
        <f t="shared" si="2"/>
        <v>0</v>
      </c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104">
        <f>+C11-'Свод '!W16</f>
        <v>-479</v>
      </c>
    </row>
    <row r="12" spans="1:39" s="12" customFormat="1" ht="63.75" customHeight="1">
      <c r="A12" s="37">
        <v>10</v>
      </c>
      <c r="B12" s="44" t="s">
        <v>71</v>
      </c>
      <c r="C12" s="100">
        <f t="shared" si="0"/>
        <v>0</v>
      </c>
      <c r="D12" s="99">
        <f t="shared" si="1"/>
        <v>0</v>
      </c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92">
        <f t="shared" si="2"/>
        <v>0</v>
      </c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104">
        <f>+C12-'Свод '!W17</f>
        <v>-433</v>
      </c>
    </row>
    <row r="13" spans="1:39" s="12" customFormat="1" ht="63.75" customHeight="1">
      <c r="A13" s="37">
        <v>11</v>
      </c>
      <c r="B13" s="44" t="s">
        <v>72</v>
      </c>
      <c r="C13" s="100">
        <f t="shared" si="0"/>
        <v>0</v>
      </c>
      <c r="D13" s="99">
        <f t="shared" si="1"/>
        <v>0</v>
      </c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92">
        <f t="shared" si="2"/>
        <v>0</v>
      </c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4">
        <f>+C13-'Свод '!W18</f>
        <v>-695</v>
      </c>
    </row>
    <row r="14" spans="1:39" s="12" customFormat="1" ht="63.75" customHeight="1">
      <c r="A14" s="37">
        <v>12</v>
      </c>
      <c r="B14" s="44" t="s">
        <v>73</v>
      </c>
      <c r="C14" s="100">
        <f t="shared" si="0"/>
        <v>0</v>
      </c>
      <c r="D14" s="99">
        <f t="shared" si="1"/>
        <v>0</v>
      </c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92">
        <f t="shared" si="2"/>
        <v>0</v>
      </c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4">
        <f>+C14-'Свод '!W19</f>
        <v>-280</v>
      </c>
    </row>
    <row r="15" spans="1:39" s="12" customFormat="1" ht="63.75" customHeight="1">
      <c r="A15" s="37">
        <v>13</v>
      </c>
      <c r="B15" s="44" t="s">
        <v>74</v>
      </c>
      <c r="C15" s="100">
        <f t="shared" ref="C15" si="3">+D15+W15</f>
        <v>0</v>
      </c>
      <c r="D15" s="99">
        <f t="shared" si="1"/>
        <v>0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2">
        <f>+X15+Y15+Z15+AA15+AB15+AC15+AD15+AE15+AF15+AG15+AH15+AI15+AJ15+AK15+AL15</f>
        <v>0</v>
      </c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104">
        <f>+C15-'Свод '!W20</f>
        <v>-521</v>
      </c>
    </row>
    <row r="16" spans="1:39" s="12" customFormat="1" ht="63.75" customHeight="1">
      <c r="A16" s="37">
        <v>14</v>
      </c>
      <c r="B16" s="27" t="s">
        <v>75</v>
      </c>
      <c r="C16" s="58">
        <f t="shared" si="0"/>
        <v>0</v>
      </c>
      <c r="D16" s="72">
        <f t="shared" si="1"/>
        <v>0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71">
        <f t="shared" si="2"/>
        <v>0</v>
      </c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104">
        <f>+C16-'Свод '!W21</f>
        <v>-200</v>
      </c>
    </row>
    <row r="17" spans="1:39" s="12" customFormat="1" ht="63.75" customHeight="1">
      <c r="A17" s="37">
        <v>15</v>
      </c>
      <c r="B17" s="44" t="s">
        <v>76</v>
      </c>
      <c r="C17" s="100">
        <f t="shared" si="0"/>
        <v>0</v>
      </c>
      <c r="D17" s="99">
        <f t="shared" si="1"/>
        <v>0</v>
      </c>
      <c r="E17" s="94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92">
        <f t="shared" si="2"/>
        <v>0</v>
      </c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04">
        <f>+C17-'Свод '!W22</f>
        <v>-509</v>
      </c>
    </row>
    <row r="18" spans="1:39" s="12" customFormat="1" ht="63.75" customHeight="1">
      <c r="A18" s="37">
        <v>16</v>
      </c>
      <c r="B18" s="44" t="s">
        <v>77</v>
      </c>
      <c r="C18" s="100">
        <f t="shared" si="0"/>
        <v>0</v>
      </c>
      <c r="D18" s="99">
        <f t="shared" si="1"/>
        <v>0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2">
        <f t="shared" si="2"/>
        <v>0</v>
      </c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104">
        <f>+C18-'Свод '!W23</f>
        <v>-555</v>
      </c>
    </row>
    <row r="19" spans="1:39" s="12" customFormat="1" ht="63.75" customHeight="1">
      <c r="A19" s="37">
        <v>17</v>
      </c>
      <c r="B19" s="44" t="s">
        <v>78</v>
      </c>
      <c r="C19" s="100">
        <f t="shared" si="0"/>
        <v>0</v>
      </c>
      <c r="D19" s="99">
        <f t="shared" si="1"/>
        <v>0</v>
      </c>
      <c r="E19" s="94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92">
        <f t="shared" si="2"/>
        <v>0</v>
      </c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04">
        <f>+C19-'Свод '!W24</f>
        <v>-72</v>
      </c>
    </row>
    <row r="20" spans="1:39" s="12" customFormat="1" ht="63.75" customHeight="1">
      <c r="A20" s="37">
        <v>18</v>
      </c>
      <c r="B20" s="44" t="s">
        <v>79</v>
      </c>
      <c r="C20" s="100">
        <f t="shared" si="0"/>
        <v>0</v>
      </c>
      <c r="D20" s="99">
        <f t="shared" si="1"/>
        <v>0</v>
      </c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92">
        <f t="shared" si="2"/>
        <v>0</v>
      </c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104">
        <f>+C20-'Свод '!W25</f>
        <v>-1475</v>
      </c>
    </row>
    <row r="21" spans="1:39" s="12" customFormat="1" ht="63.75" customHeight="1">
      <c r="A21" s="37">
        <v>19</v>
      </c>
      <c r="B21" s="44" t="s">
        <v>80</v>
      </c>
      <c r="C21" s="100">
        <f t="shared" ref="C21:C22" si="4">+D21+W21</f>
        <v>0</v>
      </c>
      <c r="D21" s="99">
        <f t="shared" ref="D21:D22" si="5">+E21+F21+G21+H21+I21+J21+K21+L21+M21+N21+O21+P21+Q21+R21+S21+T21+U21+V21</f>
        <v>0</v>
      </c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2">
        <f t="shared" ref="W21:W22" si="6">+X21+Y21+Z21+AA21+AB21+AC21+AD21+AE21+AF21+AG21+AH21+AI21+AJ21+AK21+AL21</f>
        <v>0</v>
      </c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104">
        <f>+C21-'Свод '!W26</f>
        <v>-559</v>
      </c>
    </row>
    <row r="22" spans="1:39" s="155" customFormat="1" ht="63.75" customHeight="1">
      <c r="A22" s="153">
        <v>12</v>
      </c>
      <c r="B22" s="154" t="s">
        <v>21</v>
      </c>
      <c r="C22" s="15">
        <f t="shared" si="4"/>
        <v>0</v>
      </c>
      <c r="D22" s="14">
        <f t="shared" si="5"/>
        <v>0</v>
      </c>
      <c r="E22" s="75">
        <f>SUM(E3:E21)</f>
        <v>0</v>
      </c>
      <c r="F22" s="75">
        <f t="shared" ref="F22:V22" si="7">SUM(F3:F21)</f>
        <v>0</v>
      </c>
      <c r="G22" s="75">
        <f t="shared" si="7"/>
        <v>0</v>
      </c>
      <c r="H22" s="75">
        <f t="shared" si="7"/>
        <v>0</v>
      </c>
      <c r="I22" s="75">
        <f t="shared" si="7"/>
        <v>0</v>
      </c>
      <c r="J22" s="75">
        <f t="shared" si="7"/>
        <v>0</v>
      </c>
      <c r="K22" s="75">
        <f t="shared" si="7"/>
        <v>0</v>
      </c>
      <c r="L22" s="75">
        <f t="shared" si="7"/>
        <v>0</v>
      </c>
      <c r="M22" s="75">
        <f t="shared" si="7"/>
        <v>0</v>
      </c>
      <c r="N22" s="75">
        <f t="shared" si="7"/>
        <v>0</v>
      </c>
      <c r="O22" s="75">
        <f t="shared" si="7"/>
        <v>0</v>
      </c>
      <c r="P22" s="75">
        <f t="shared" si="7"/>
        <v>0</v>
      </c>
      <c r="Q22" s="75">
        <f t="shared" si="7"/>
        <v>0</v>
      </c>
      <c r="R22" s="75">
        <f t="shared" si="7"/>
        <v>0</v>
      </c>
      <c r="S22" s="75">
        <f t="shared" si="7"/>
        <v>0</v>
      </c>
      <c r="T22" s="75">
        <f t="shared" si="7"/>
        <v>0</v>
      </c>
      <c r="U22" s="75">
        <f t="shared" si="7"/>
        <v>0</v>
      </c>
      <c r="V22" s="75">
        <f t="shared" si="7"/>
        <v>0</v>
      </c>
      <c r="W22" s="111">
        <f t="shared" si="6"/>
        <v>0</v>
      </c>
      <c r="X22" s="75">
        <f t="shared" ref="X22" si="8">SUM(X3:X21)</f>
        <v>0</v>
      </c>
      <c r="Y22" s="75">
        <f t="shared" ref="Y22" si="9">SUM(Y3:Y21)</f>
        <v>0</v>
      </c>
      <c r="Z22" s="75">
        <f t="shared" ref="Z22" si="10">SUM(Z3:Z21)</f>
        <v>0</v>
      </c>
      <c r="AA22" s="75">
        <f t="shared" ref="AA22" si="11">SUM(AA3:AA21)</f>
        <v>0</v>
      </c>
      <c r="AB22" s="75">
        <f t="shared" ref="AB22" si="12">SUM(AB3:AB21)</f>
        <v>0</v>
      </c>
      <c r="AC22" s="75">
        <f t="shared" ref="AC22" si="13">SUM(AC3:AC21)</f>
        <v>0</v>
      </c>
      <c r="AD22" s="75">
        <f t="shared" ref="AD22" si="14">SUM(AD3:AD21)</f>
        <v>0</v>
      </c>
      <c r="AE22" s="75">
        <f t="shared" ref="AE22" si="15">SUM(AE3:AE21)</f>
        <v>0</v>
      </c>
      <c r="AF22" s="75">
        <f t="shared" ref="AF22" si="16">SUM(AF3:AF21)</f>
        <v>0</v>
      </c>
      <c r="AG22" s="75">
        <f t="shared" ref="AG22" si="17">SUM(AG3:AG21)</f>
        <v>0</v>
      </c>
      <c r="AH22" s="75">
        <f t="shared" ref="AH22" si="18">SUM(AH3:AH21)</f>
        <v>0</v>
      </c>
      <c r="AI22" s="75">
        <f t="shared" ref="AI22" si="19">SUM(AI3:AI21)</f>
        <v>0</v>
      </c>
      <c r="AJ22" s="75">
        <f t="shared" ref="AJ22" si="20">SUM(AJ3:AJ21)</f>
        <v>0</v>
      </c>
      <c r="AK22" s="75">
        <f t="shared" ref="AK22" si="21">SUM(AK3:AK21)</f>
        <v>0</v>
      </c>
      <c r="AL22" s="75">
        <f t="shared" ref="AL22" si="22">SUM(AL3:AL21)</f>
        <v>0</v>
      </c>
    </row>
    <row r="24" spans="1:39">
      <c r="C24" s="42" t="s">
        <v>487</v>
      </c>
      <c r="O24" s="41"/>
      <c r="R24" s="41"/>
      <c r="T24" s="41" t="s">
        <v>488</v>
      </c>
    </row>
    <row r="25" spans="1:39" ht="39.950000000000003" customHeight="1">
      <c r="C25" s="42"/>
      <c r="O25" s="41"/>
      <c r="R25" s="41"/>
    </row>
    <row r="26" spans="1:39" s="43" customFormat="1" ht="39.950000000000003" customHeight="1">
      <c r="B26" s="38"/>
      <c r="C26" s="39" t="s">
        <v>116</v>
      </c>
    </row>
    <row r="27" spans="1:39" s="43" customFormat="1" ht="39.950000000000003" customHeight="1">
      <c r="B27" s="38"/>
      <c r="C27" s="40" t="s">
        <v>82</v>
      </c>
    </row>
  </sheetData>
  <mergeCells count="1">
    <mergeCell ref="A1:AL1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2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9"/>
  <sheetViews>
    <sheetView view="pageBreakPreview" zoomScale="40" zoomScaleNormal="25" zoomScaleSheetLayoutView="40" workbookViewId="0">
      <pane xSplit="2" ySplit="2" topLeftCell="C3" activePane="bottomRight" state="frozen"/>
      <selection activeCell="A14" sqref="A14:XFD48"/>
      <selection pane="topRight" activeCell="A14" sqref="A14:XFD48"/>
      <selection pane="bottomLeft" activeCell="A14" sqref="A14:XFD48"/>
      <selection pane="bottomRight" activeCell="S5" sqref="S5"/>
    </sheetView>
  </sheetViews>
  <sheetFormatPr defaultRowHeight="65.25"/>
  <cols>
    <col min="1" max="1" width="9.42578125" style="35" customWidth="1"/>
    <col min="2" max="2" width="44" style="36" customWidth="1"/>
    <col min="3" max="3" width="24.140625" style="35" customWidth="1"/>
    <col min="4" max="4" width="15.28515625" style="35" customWidth="1"/>
    <col min="5" max="19" width="12" style="35" customWidth="1"/>
    <col min="20" max="20" width="21.42578125" style="35" customWidth="1"/>
    <col min="21" max="22" width="12" style="35" customWidth="1"/>
    <col min="23" max="23" width="14.5703125" style="35" customWidth="1"/>
    <col min="24" max="24" width="13.85546875" style="35" customWidth="1"/>
    <col min="25" max="25" width="14.85546875" style="35" customWidth="1"/>
    <col min="26" max="26" width="16.28515625" style="35" customWidth="1"/>
    <col min="27" max="34" width="11.28515625" style="35" customWidth="1"/>
    <col min="35" max="38" width="15.140625" style="35" customWidth="1"/>
    <col min="39" max="39" width="27.28515625" style="35" customWidth="1"/>
    <col min="40" max="16384" width="9.140625" style="35"/>
  </cols>
  <sheetData>
    <row r="1" spans="1:38" ht="232.5" customHeight="1">
      <c r="A1" s="320" t="s">
        <v>952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  <c r="AJ1" s="320"/>
      <c r="AK1" s="320"/>
      <c r="AL1" s="320"/>
    </row>
    <row r="2" spans="1:38" ht="409.6" customHeight="1">
      <c r="A2" s="3" t="s">
        <v>22</v>
      </c>
      <c r="B2" s="3" t="s">
        <v>23</v>
      </c>
      <c r="C2" s="4" t="s">
        <v>640</v>
      </c>
      <c r="D2" s="4" t="s">
        <v>24</v>
      </c>
      <c r="E2" s="4" t="s">
        <v>25</v>
      </c>
      <c r="F2" s="4" t="s">
        <v>26</v>
      </c>
      <c r="G2" s="4" t="s">
        <v>27</v>
      </c>
      <c r="H2" s="4" t="s">
        <v>28</v>
      </c>
      <c r="I2" s="4" t="s">
        <v>29</v>
      </c>
      <c r="J2" s="4" t="s">
        <v>30</v>
      </c>
      <c r="K2" s="4" t="s">
        <v>31</v>
      </c>
      <c r="L2" s="4" t="s">
        <v>32</v>
      </c>
      <c r="M2" s="4" t="s">
        <v>33</v>
      </c>
      <c r="N2" s="4" t="s">
        <v>34</v>
      </c>
      <c r="O2" s="4" t="s">
        <v>35</v>
      </c>
      <c r="P2" s="4" t="s">
        <v>36</v>
      </c>
      <c r="Q2" s="4" t="s">
        <v>37</v>
      </c>
      <c r="R2" s="4" t="s">
        <v>38</v>
      </c>
      <c r="S2" s="4" t="s">
        <v>39</v>
      </c>
      <c r="T2" s="4" t="s">
        <v>40</v>
      </c>
      <c r="U2" s="4" t="s">
        <v>41</v>
      </c>
      <c r="V2" s="4" t="s">
        <v>42</v>
      </c>
      <c r="W2" s="4" t="s">
        <v>43</v>
      </c>
      <c r="X2" s="4" t="s">
        <v>44</v>
      </c>
      <c r="Y2" s="4" t="s">
        <v>45</v>
      </c>
      <c r="Z2" s="4" t="s">
        <v>46</v>
      </c>
      <c r="AA2" s="4" t="s">
        <v>47</v>
      </c>
      <c r="AB2" s="4" t="s">
        <v>48</v>
      </c>
      <c r="AC2" s="4" t="s">
        <v>49</v>
      </c>
      <c r="AD2" s="4" t="s">
        <v>50</v>
      </c>
      <c r="AE2" s="4" t="s">
        <v>51</v>
      </c>
      <c r="AF2" s="4" t="s">
        <v>52</v>
      </c>
      <c r="AG2" s="4" t="s">
        <v>53</v>
      </c>
      <c r="AH2" s="4" t="s">
        <v>54</v>
      </c>
      <c r="AI2" s="4" t="s">
        <v>55</v>
      </c>
      <c r="AJ2" s="4" t="s">
        <v>56</v>
      </c>
      <c r="AK2" s="4" t="s">
        <v>57</v>
      </c>
      <c r="AL2" s="4" t="s">
        <v>42</v>
      </c>
    </row>
    <row r="3" spans="1:38" ht="97.5" customHeight="1">
      <c r="A3" s="321" t="s">
        <v>73</v>
      </c>
      <c r="B3" s="322"/>
      <c r="C3" s="191">
        <f t="shared" ref="C3:AL3" si="0">SUM(C4:C4)</f>
        <v>248</v>
      </c>
      <c r="D3" s="191">
        <f t="shared" si="0"/>
        <v>57</v>
      </c>
      <c r="E3" s="172">
        <f t="shared" si="0"/>
        <v>25</v>
      </c>
      <c r="F3" s="172">
        <f t="shared" si="0"/>
        <v>0</v>
      </c>
      <c r="G3" s="172">
        <f t="shared" si="0"/>
        <v>5</v>
      </c>
      <c r="H3" s="172">
        <f t="shared" si="0"/>
        <v>0</v>
      </c>
      <c r="I3" s="172">
        <f t="shared" si="0"/>
        <v>0</v>
      </c>
      <c r="J3" s="172">
        <f t="shared" si="0"/>
        <v>0</v>
      </c>
      <c r="K3" s="172">
        <f t="shared" si="0"/>
        <v>0</v>
      </c>
      <c r="L3" s="172">
        <f t="shared" si="0"/>
        <v>0</v>
      </c>
      <c r="M3" s="172">
        <f t="shared" si="0"/>
        <v>0</v>
      </c>
      <c r="N3" s="172">
        <f t="shared" si="0"/>
        <v>0</v>
      </c>
      <c r="O3" s="172">
        <f t="shared" si="0"/>
        <v>3</v>
      </c>
      <c r="P3" s="172">
        <f t="shared" si="0"/>
        <v>0</v>
      </c>
      <c r="Q3" s="172">
        <f t="shared" si="0"/>
        <v>0</v>
      </c>
      <c r="R3" s="172">
        <f t="shared" si="0"/>
        <v>0</v>
      </c>
      <c r="S3" s="172">
        <f t="shared" si="0"/>
        <v>6</v>
      </c>
      <c r="T3" s="172">
        <f t="shared" si="0"/>
        <v>0</v>
      </c>
      <c r="U3" s="172">
        <f t="shared" si="0"/>
        <v>10</v>
      </c>
      <c r="V3" s="172">
        <f t="shared" si="0"/>
        <v>8</v>
      </c>
      <c r="W3" s="186">
        <f t="shared" si="0"/>
        <v>191</v>
      </c>
      <c r="X3" s="172">
        <f t="shared" si="0"/>
        <v>48</v>
      </c>
      <c r="Y3" s="172">
        <f t="shared" si="0"/>
        <v>0</v>
      </c>
      <c r="Z3" s="172">
        <f t="shared" si="0"/>
        <v>42</v>
      </c>
      <c r="AA3" s="172">
        <f t="shared" si="0"/>
        <v>2</v>
      </c>
      <c r="AB3" s="172">
        <f t="shared" si="0"/>
        <v>6</v>
      </c>
      <c r="AC3" s="172">
        <f t="shared" si="0"/>
        <v>0</v>
      </c>
      <c r="AD3" s="172">
        <f t="shared" si="0"/>
        <v>6</v>
      </c>
      <c r="AE3" s="172">
        <f t="shared" si="0"/>
        <v>0</v>
      </c>
      <c r="AF3" s="172">
        <f t="shared" si="0"/>
        <v>0</v>
      </c>
      <c r="AG3" s="172">
        <f t="shared" si="0"/>
        <v>1</v>
      </c>
      <c r="AH3" s="172">
        <f t="shared" si="0"/>
        <v>0</v>
      </c>
      <c r="AI3" s="172">
        <f t="shared" si="0"/>
        <v>0</v>
      </c>
      <c r="AJ3" s="172">
        <f t="shared" si="0"/>
        <v>1</v>
      </c>
      <c r="AK3" s="172">
        <f t="shared" si="0"/>
        <v>0</v>
      </c>
      <c r="AL3" s="172">
        <f t="shared" si="0"/>
        <v>85</v>
      </c>
    </row>
    <row r="4" spans="1:38" ht="64.5">
      <c r="A4" s="173"/>
      <c r="B4" s="173" t="s">
        <v>73</v>
      </c>
      <c r="C4" s="191">
        <f>+D4+W4</f>
        <v>248</v>
      </c>
      <c r="D4" s="191">
        <f>+E4+F4+G4+H4+I4+J4+K4+L4+M4+N4+O4+P4+Q4+R4+S4+T4+U4+V4</f>
        <v>57</v>
      </c>
      <c r="E4" s="225">
        <v>25</v>
      </c>
      <c r="F4" s="226"/>
      <c r="G4" s="226">
        <v>5</v>
      </c>
      <c r="H4" s="226"/>
      <c r="I4" s="226"/>
      <c r="J4" s="226"/>
      <c r="K4" s="226"/>
      <c r="L4" s="226"/>
      <c r="M4" s="226"/>
      <c r="N4" s="226"/>
      <c r="O4" s="226">
        <v>3</v>
      </c>
      <c r="P4" s="226"/>
      <c r="Q4" s="226"/>
      <c r="R4" s="226"/>
      <c r="S4" s="226">
        <v>6</v>
      </c>
      <c r="T4" s="226"/>
      <c r="U4" s="226">
        <v>10</v>
      </c>
      <c r="V4" s="226">
        <v>8</v>
      </c>
      <c r="W4" s="228">
        <f t="shared" ref="W4" si="1">+X4+Y4+Z4+AA4+AB4+AC4+AD4+AE4+AF4+AG4+AH4+AI4+AJ4+AK4+AL4</f>
        <v>191</v>
      </c>
      <c r="X4" s="227">
        <v>48</v>
      </c>
      <c r="Y4" s="227">
        <v>0</v>
      </c>
      <c r="Z4" s="227">
        <v>42</v>
      </c>
      <c r="AA4" s="227">
        <v>2</v>
      </c>
      <c r="AB4" s="227">
        <v>6</v>
      </c>
      <c r="AC4" s="227"/>
      <c r="AD4" s="227">
        <v>6</v>
      </c>
      <c r="AE4" s="227"/>
      <c r="AF4" s="227"/>
      <c r="AG4" s="227">
        <v>1</v>
      </c>
      <c r="AH4" s="227"/>
      <c r="AI4" s="227"/>
      <c r="AJ4" s="227">
        <v>1</v>
      </c>
      <c r="AK4" s="227"/>
      <c r="AL4" s="227">
        <v>85</v>
      </c>
    </row>
    <row r="6" spans="1:38" ht="101.25" customHeight="1"/>
    <row r="7" spans="1:38" ht="138" customHeight="1">
      <c r="B7" s="323" t="s">
        <v>866</v>
      </c>
      <c r="C7" s="323"/>
      <c r="D7" s="323"/>
      <c r="E7" s="323"/>
      <c r="F7" s="323"/>
      <c r="G7" s="323"/>
      <c r="H7" s="323"/>
      <c r="I7" s="323"/>
      <c r="J7" s="323"/>
      <c r="K7" s="218"/>
      <c r="L7" s="218"/>
      <c r="M7" s="218"/>
      <c r="N7" s="218"/>
      <c r="O7" s="218"/>
      <c r="P7" s="218"/>
      <c r="Q7" s="218"/>
      <c r="R7" s="218"/>
      <c r="S7" s="218" t="s">
        <v>847</v>
      </c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</row>
    <row r="9" spans="1:38" ht="64.5">
      <c r="B9" s="319" t="s">
        <v>687</v>
      </c>
      <c r="C9" s="319"/>
      <c r="D9" s="209"/>
      <c r="E9" s="210"/>
      <c r="F9" s="208"/>
      <c r="G9" s="209"/>
      <c r="H9" s="209" t="s">
        <v>863</v>
      </c>
      <c r="I9" s="163"/>
    </row>
  </sheetData>
  <mergeCells count="4">
    <mergeCell ref="A1:AL1"/>
    <mergeCell ref="A3:B3"/>
    <mergeCell ref="B9:C9"/>
    <mergeCell ref="B7:J7"/>
  </mergeCells>
  <conditionalFormatting sqref="C3 A3 A4:C4">
    <cfRule type="cellIs" dxfId="19" priority="30" operator="lessThan">
      <formula>0</formula>
    </cfRule>
  </conditionalFormatting>
  <conditionalFormatting sqref="C3:C4 E3:AL3">
    <cfRule type="cellIs" dxfId="18" priority="15" operator="lessThan">
      <formula>0</formula>
    </cfRule>
  </conditionalFormatting>
  <conditionalFormatting sqref="D3:D4">
    <cfRule type="cellIs" dxfId="17" priority="2" operator="lessThan">
      <formula>0</formula>
    </cfRule>
  </conditionalFormatting>
  <conditionalFormatting sqref="D3:D4">
    <cfRule type="cellIs" dxfId="16" priority="1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scale="2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M59"/>
  <sheetViews>
    <sheetView topLeftCell="A31" workbookViewId="0">
      <selection activeCell="B59" sqref="B59"/>
    </sheetView>
  </sheetViews>
  <sheetFormatPr defaultRowHeight="15.75"/>
  <cols>
    <col min="1" max="1" width="6.85546875" style="174" customWidth="1"/>
    <col min="2" max="2" width="15.85546875" style="179" customWidth="1"/>
    <col min="3" max="3" width="69.85546875" style="179" customWidth="1"/>
    <col min="4" max="4" width="17.7109375" style="181" customWidth="1"/>
    <col min="5" max="5" width="24.140625" style="174" customWidth="1"/>
    <col min="6" max="6" width="18.42578125" style="181" customWidth="1"/>
    <col min="7" max="16384" width="9.140625" style="174"/>
  </cols>
  <sheetData>
    <row r="2" spans="1:7">
      <c r="A2" s="324" t="s">
        <v>516</v>
      </c>
      <c r="B2" s="324"/>
      <c r="C2" s="324"/>
      <c r="D2" s="324"/>
      <c r="E2" s="324"/>
      <c r="F2" s="324"/>
    </row>
    <row r="4" spans="1:7">
      <c r="A4" s="177" t="s">
        <v>92</v>
      </c>
      <c r="B4" s="177" t="s">
        <v>512</v>
      </c>
      <c r="C4" s="177" t="s">
        <v>513</v>
      </c>
      <c r="D4" s="177" t="s">
        <v>89</v>
      </c>
      <c r="E4" s="177" t="s">
        <v>514</v>
      </c>
      <c r="F4" s="175" t="s">
        <v>515</v>
      </c>
      <c r="G4" s="176"/>
    </row>
    <row r="5" spans="1:7">
      <c r="A5" s="175">
        <v>1</v>
      </c>
      <c r="B5" s="175" t="s">
        <v>527</v>
      </c>
      <c r="C5" s="183" t="s">
        <v>524</v>
      </c>
      <c r="D5" s="180">
        <v>300471689</v>
      </c>
      <c r="E5" s="178"/>
      <c r="F5" s="180" t="s">
        <v>535</v>
      </c>
      <c r="G5" s="176"/>
    </row>
    <row r="6" spans="1:7">
      <c r="A6" s="175">
        <v>2</v>
      </c>
      <c r="B6" s="175" t="s">
        <v>527</v>
      </c>
      <c r="C6" s="183" t="s">
        <v>538</v>
      </c>
      <c r="D6" s="180">
        <v>300454946</v>
      </c>
      <c r="E6" s="175"/>
      <c r="F6" s="180" t="s">
        <v>581</v>
      </c>
      <c r="G6" s="176"/>
    </row>
    <row r="7" spans="1:7">
      <c r="A7" s="175">
        <v>3</v>
      </c>
      <c r="B7" s="175" t="s">
        <v>527</v>
      </c>
      <c r="C7" s="183" t="s">
        <v>517</v>
      </c>
      <c r="D7" s="180">
        <v>200174830</v>
      </c>
      <c r="E7" s="178"/>
      <c r="F7" s="180" t="s">
        <v>528</v>
      </c>
    </row>
    <row r="8" spans="1:7">
      <c r="A8" s="175">
        <v>4</v>
      </c>
      <c r="B8" s="175" t="s">
        <v>527</v>
      </c>
      <c r="C8" s="183" t="s">
        <v>539</v>
      </c>
      <c r="D8" s="180">
        <v>306617476</v>
      </c>
      <c r="E8" s="175"/>
      <c r="F8" s="180" t="s">
        <v>582</v>
      </c>
    </row>
    <row r="9" spans="1:7">
      <c r="A9" s="175">
        <v>5</v>
      </c>
      <c r="B9" s="175" t="s">
        <v>527</v>
      </c>
      <c r="C9" s="183" t="s">
        <v>540</v>
      </c>
      <c r="D9" s="180">
        <v>300471561</v>
      </c>
      <c r="E9" s="178"/>
      <c r="F9" s="180" t="s">
        <v>583</v>
      </c>
    </row>
    <row r="10" spans="1:7">
      <c r="A10" s="175">
        <v>6</v>
      </c>
      <c r="B10" s="175" t="s">
        <v>527</v>
      </c>
      <c r="C10" s="183" t="s">
        <v>518</v>
      </c>
      <c r="D10" s="180">
        <v>207023016</v>
      </c>
      <c r="E10" s="175"/>
      <c r="F10" s="180" t="s">
        <v>529</v>
      </c>
    </row>
    <row r="11" spans="1:7">
      <c r="A11" s="175">
        <v>7</v>
      </c>
      <c r="B11" s="175" t="s">
        <v>527</v>
      </c>
      <c r="C11" s="183" t="s">
        <v>541</v>
      </c>
      <c r="D11" s="180">
        <v>207022904</v>
      </c>
      <c r="E11" s="178"/>
      <c r="F11" s="180" t="s">
        <v>584</v>
      </c>
    </row>
    <row r="12" spans="1:7">
      <c r="A12" s="175">
        <v>8</v>
      </c>
      <c r="B12" s="175" t="s">
        <v>527</v>
      </c>
      <c r="C12" s="183" t="s">
        <v>542</v>
      </c>
      <c r="D12" s="180">
        <v>207006075</v>
      </c>
      <c r="E12" s="175"/>
      <c r="F12" s="180" t="s">
        <v>585</v>
      </c>
    </row>
    <row r="13" spans="1:7">
      <c r="A13" s="175">
        <v>9</v>
      </c>
      <c r="B13" s="175" t="s">
        <v>527</v>
      </c>
      <c r="C13" s="183" t="s">
        <v>522</v>
      </c>
      <c r="D13" s="180">
        <v>202361573</v>
      </c>
      <c r="E13" s="178"/>
      <c r="F13" s="180" t="s">
        <v>533</v>
      </c>
    </row>
    <row r="14" spans="1:7">
      <c r="A14" s="175">
        <v>10</v>
      </c>
      <c r="B14" s="175" t="s">
        <v>527</v>
      </c>
      <c r="C14" s="183" t="s">
        <v>543</v>
      </c>
      <c r="D14" s="180">
        <v>300456950</v>
      </c>
      <c r="E14" s="175"/>
      <c r="F14" s="180" t="s">
        <v>586</v>
      </c>
    </row>
    <row r="15" spans="1:7">
      <c r="A15" s="175">
        <v>11</v>
      </c>
      <c r="B15" s="175" t="s">
        <v>527</v>
      </c>
      <c r="C15" s="183" t="s">
        <v>544</v>
      </c>
      <c r="D15" s="180">
        <v>300457499</v>
      </c>
      <c r="E15" s="178"/>
      <c r="F15" s="180" t="s">
        <v>587</v>
      </c>
    </row>
    <row r="16" spans="1:7">
      <c r="A16" s="175">
        <v>12</v>
      </c>
      <c r="B16" s="175" t="s">
        <v>527</v>
      </c>
      <c r="C16" s="183" t="s">
        <v>545</v>
      </c>
      <c r="D16" s="180">
        <v>300454961</v>
      </c>
      <c r="E16" s="175"/>
      <c r="F16" s="180" t="s">
        <v>588</v>
      </c>
    </row>
    <row r="17" spans="1:6">
      <c r="A17" s="175">
        <v>13</v>
      </c>
      <c r="B17" s="175" t="s">
        <v>527</v>
      </c>
      <c r="C17" s="183" t="s">
        <v>526</v>
      </c>
      <c r="D17" s="180">
        <v>300454771</v>
      </c>
      <c r="E17" s="178"/>
      <c r="F17" s="180" t="s">
        <v>537</v>
      </c>
    </row>
    <row r="18" spans="1:6">
      <c r="A18" s="175">
        <v>14</v>
      </c>
      <c r="B18" s="175" t="s">
        <v>527</v>
      </c>
      <c r="C18" s="183" t="s">
        <v>546</v>
      </c>
      <c r="D18" s="180">
        <v>207022950</v>
      </c>
      <c r="E18" s="175"/>
      <c r="F18" s="180" t="s">
        <v>589</v>
      </c>
    </row>
    <row r="19" spans="1:6">
      <c r="A19" s="175">
        <v>15</v>
      </c>
      <c r="B19" s="175" t="s">
        <v>527</v>
      </c>
      <c r="C19" s="183" t="s">
        <v>547</v>
      </c>
      <c r="D19" s="180">
        <v>306623367</v>
      </c>
      <c r="E19" s="178"/>
      <c r="F19" s="180" t="s">
        <v>590</v>
      </c>
    </row>
    <row r="20" spans="1:6">
      <c r="A20" s="175">
        <v>16</v>
      </c>
      <c r="B20" s="175" t="s">
        <v>527</v>
      </c>
      <c r="C20" s="183" t="s">
        <v>548</v>
      </c>
      <c r="D20" s="180">
        <v>207022943</v>
      </c>
      <c r="E20" s="175"/>
      <c r="F20" s="180" t="s">
        <v>591</v>
      </c>
    </row>
    <row r="21" spans="1:6">
      <c r="A21" s="175">
        <v>17</v>
      </c>
      <c r="B21" s="175" t="s">
        <v>527</v>
      </c>
      <c r="C21" s="183" t="s">
        <v>549</v>
      </c>
      <c r="D21" s="180">
        <v>200175624</v>
      </c>
      <c r="E21" s="178"/>
      <c r="F21" s="180" t="s">
        <v>592</v>
      </c>
    </row>
    <row r="22" spans="1:6">
      <c r="A22" s="175">
        <v>18</v>
      </c>
      <c r="B22" s="175" t="s">
        <v>527</v>
      </c>
      <c r="C22" s="183" t="s">
        <v>519</v>
      </c>
      <c r="D22" s="180">
        <v>207023087</v>
      </c>
      <c r="E22" s="175"/>
      <c r="F22" s="180" t="s">
        <v>530</v>
      </c>
    </row>
    <row r="23" spans="1:6">
      <c r="A23" s="175">
        <v>19</v>
      </c>
      <c r="B23" s="175" t="s">
        <v>527</v>
      </c>
      <c r="C23" s="183" t="s">
        <v>550</v>
      </c>
      <c r="D23" s="180">
        <v>304582484</v>
      </c>
      <c r="E23" s="178"/>
      <c r="F23" s="180" t="s">
        <v>592</v>
      </c>
    </row>
    <row r="24" spans="1:6">
      <c r="A24" s="175">
        <v>20</v>
      </c>
      <c r="B24" s="175" t="s">
        <v>527</v>
      </c>
      <c r="C24" s="183" t="s">
        <v>521</v>
      </c>
      <c r="D24" s="180">
        <v>200174561</v>
      </c>
      <c r="E24" s="175"/>
      <c r="F24" s="180" t="s">
        <v>532</v>
      </c>
    </row>
    <row r="25" spans="1:6">
      <c r="A25" s="175">
        <v>21</v>
      </c>
      <c r="B25" s="175" t="s">
        <v>527</v>
      </c>
      <c r="C25" s="183" t="s">
        <v>551</v>
      </c>
      <c r="D25" s="180">
        <v>300876587</v>
      </c>
      <c r="E25" s="178"/>
      <c r="F25" s="180" t="s">
        <v>593</v>
      </c>
    </row>
    <row r="26" spans="1:6">
      <c r="A26" s="175">
        <v>22</v>
      </c>
      <c r="B26" s="175" t="s">
        <v>527</v>
      </c>
      <c r="C26" s="183" t="s">
        <v>552</v>
      </c>
      <c r="D26" s="180">
        <v>305154667</v>
      </c>
      <c r="E26" s="175"/>
      <c r="F26" s="180" t="s">
        <v>594</v>
      </c>
    </row>
    <row r="27" spans="1:6">
      <c r="A27" s="175">
        <v>23</v>
      </c>
      <c r="B27" s="175" t="s">
        <v>527</v>
      </c>
      <c r="C27" s="183" t="s">
        <v>553</v>
      </c>
      <c r="D27" s="180">
        <v>207022935</v>
      </c>
      <c r="E27" s="178"/>
      <c r="F27" s="180" t="s">
        <v>595</v>
      </c>
    </row>
    <row r="28" spans="1:6">
      <c r="A28" s="175">
        <v>24</v>
      </c>
      <c r="B28" s="175" t="s">
        <v>527</v>
      </c>
      <c r="C28" s="183" t="s">
        <v>554</v>
      </c>
      <c r="D28" s="180">
        <v>300456491</v>
      </c>
      <c r="E28" s="175"/>
      <c r="F28" s="180" t="s">
        <v>596</v>
      </c>
    </row>
    <row r="29" spans="1:6">
      <c r="A29" s="175">
        <v>25</v>
      </c>
      <c r="B29" s="175" t="s">
        <v>527</v>
      </c>
      <c r="C29" s="183" t="s">
        <v>555</v>
      </c>
      <c r="D29" s="180">
        <v>200174696</v>
      </c>
      <c r="E29" s="178"/>
      <c r="F29" s="180" t="s">
        <v>597</v>
      </c>
    </row>
    <row r="30" spans="1:6">
      <c r="A30" s="175">
        <v>26</v>
      </c>
      <c r="B30" s="175" t="s">
        <v>527</v>
      </c>
      <c r="C30" s="183" t="s">
        <v>523</v>
      </c>
      <c r="D30" s="180">
        <v>200174997</v>
      </c>
      <c r="E30" s="177"/>
      <c r="F30" s="180" t="s">
        <v>534</v>
      </c>
    </row>
    <row r="31" spans="1:6">
      <c r="A31" s="175">
        <v>27</v>
      </c>
      <c r="B31" s="175" t="s">
        <v>527</v>
      </c>
      <c r="C31" s="183" t="s">
        <v>556</v>
      </c>
      <c r="D31" s="180">
        <v>207006068</v>
      </c>
      <c r="E31" s="182"/>
      <c r="F31" s="180" t="s">
        <v>598</v>
      </c>
    </row>
    <row r="32" spans="1:6">
      <c r="A32" s="175">
        <v>28</v>
      </c>
      <c r="B32" s="175" t="s">
        <v>527</v>
      </c>
      <c r="C32" s="183" t="s">
        <v>557</v>
      </c>
      <c r="D32" s="180">
        <v>305673654</v>
      </c>
      <c r="E32" s="182"/>
      <c r="F32" s="180" t="s">
        <v>599</v>
      </c>
    </row>
    <row r="33" spans="1:6">
      <c r="A33" s="175">
        <v>29</v>
      </c>
      <c r="B33" s="175" t="s">
        <v>527</v>
      </c>
      <c r="C33" s="183" t="s">
        <v>558</v>
      </c>
      <c r="D33" s="180">
        <v>305399060</v>
      </c>
      <c r="E33" s="182"/>
      <c r="F33" s="180" t="s">
        <v>600</v>
      </c>
    </row>
    <row r="34" spans="1:6">
      <c r="A34" s="175">
        <v>30</v>
      </c>
      <c r="B34" s="175" t="s">
        <v>527</v>
      </c>
      <c r="C34" s="183" t="s">
        <v>559</v>
      </c>
      <c r="D34" s="180">
        <v>207023024</v>
      </c>
      <c r="E34" s="182"/>
      <c r="F34" s="180" t="s">
        <v>601</v>
      </c>
    </row>
    <row r="35" spans="1:6">
      <c r="A35" s="175">
        <v>31</v>
      </c>
      <c r="B35" s="175" t="s">
        <v>527</v>
      </c>
      <c r="C35" s="183" t="s">
        <v>560</v>
      </c>
      <c r="D35" s="180">
        <v>207022999</v>
      </c>
      <c r="E35" s="182"/>
      <c r="F35" s="180" t="s">
        <v>602</v>
      </c>
    </row>
    <row r="36" spans="1:6">
      <c r="A36" s="175">
        <v>32</v>
      </c>
      <c r="B36" s="175" t="s">
        <v>527</v>
      </c>
      <c r="C36" s="183" t="s">
        <v>561</v>
      </c>
      <c r="D36" s="180">
        <v>207022967</v>
      </c>
      <c r="E36" s="182"/>
      <c r="F36" s="180" t="s">
        <v>603</v>
      </c>
    </row>
    <row r="37" spans="1:6">
      <c r="A37" s="175">
        <v>33</v>
      </c>
      <c r="B37" s="175" t="s">
        <v>527</v>
      </c>
      <c r="C37" s="183" t="s">
        <v>562</v>
      </c>
      <c r="D37" s="180">
        <v>207006044</v>
      </c>
      <c r="E37" s="182"/>
      <c r="F37" s="180" t="s">
        <v>604</v>
      </c>
    </row>
    <row r="38" spans="1:6">
      <c r="A38" s="175">
        <v>34</v>
      </c>
      <c r="B38" s="175" t="s">
        <v>527</v>
      </c>
      <c r="C38" s="183" t="s">
        <v>563</v>
      </c>
      <c r="D38" s="180">
        <v>305702958</v>
      </c>
      <c r="E38" s="182"/>
      <c r="F38" s="180" t="s">
        <v>605</v>
      </c>
    </row>
    <row r="39" spans="1:6">
      <c r="A39" s="175">
        <v>35</v>
      </c>
      <c r="B39" s="175" t="s">
        <v>527</v>
      </c>
      <c r="C39" s="183" t="s">
        <v>564</v>
      </c>
      <c r="D39" s="180">
        <v>207022928</v>
      </c>
      <c r="E39" s="182"/>
      <c r="F39" s="180" t="s">
        <v>606</v>
      </c>
    </row>
    <row r="40" spans="1:6">
      <c r="A40" s="175">
        <v>36</v>
      </c>
      <c r="B40" s="175" t="s">
        <v>527</v>
      </c>
      <c r="C40" s="183" t="s">
        <v>565</v>
      </c>
      <c r="D40" s="180">
        <v>207054760</v>
      </c>
      <c r="E40" s="182"/>
      <c r="F40" s="180" t="s">
        <v>607</v>
      </c>
    </row>
    <row r="41" spans="1:6">
      <c r="A41" s="175">
        <v>37</v>
      </c>
      <c r="B41" s="175" t="s">
        <v>527</v>
      </c>
      <c r="C41" s="183" t="s">
        <v>566</v>
      </c>
      <c r="D41" s="180">
        <v>300471198</v>
      </c>
      <c r="E41" s="182"/>
      <c r="F41" s="180" t="s">
        <v>608</v>
      </c>
    </row>
    <row r="42" spans="1:6">
      <c r="A42" s="175">
        <v>38</v>
      </c>
      <c r="B42" s="175" t="s">
        <v>527</v>
      </c>
      <c r="C42" s="183" t="s">
        <v>525</v>
      </c>
      <c r="D42" s="180">
        <v>309868352</v>
      </c>
      <c r="E42" s="182"/>
      <c r="F42" s="180" t="s">
        <v>536</v>
      </c>
    </row>
    <row r="43" spans="1:6">
      <c r="A43" s="175">
        <v>39</v>
      </c>
      <c r="B43" s="175" t="s">
        <v>527</v>
      </c>
      <c r="C43" s="183" t="s">
        <v>567</v>
      </c>
      <c r="D43" s="180">
        <v>300456484</v>
      </c>
      <c r="E43" s="182"/>
      <c r="F43" s="180" t="s">
        <v>609</v>
      </c>
    </row>
    <row r="44" spans="1:6">
      <c r="A44" s="175">
        <v>40</v>
      </c>
      <c r="B44" s="175" t="s">
        <v>527</v>
      </c>
      <c r="C44" s="183" t="s">
        <v>520</v>
      </c>
      <c r="D44" s="180">
        <v>306676562</v>
      </c>
      <c r="E44" s="182"/>
      <c r="F44" s="180" t="s">
        <v>531</v>
      </c>
    </row>
    <row r="45" spans="1:6">
      <c r="A45" s="175">
        <v>41</v>
      </c>
      <c r="B45" s="175" t="s">
        <v>527</v>
      </c>
      <c r="C45" s="183" t="s">
        <v>568</v>
      </c>
      <c r="D45" s="180">
        <v>300457055</v>
      </c>
      <c r="E45" s="182"/>
      <c r="F45" s="180" t="s">
        <v>610</v>
      </c>
    </row>
    <row r="46" spans="1:6">
      <c r="A46" s="175">
        <v>42</v>
      </c>
      <c r="B46" s="175" t="s">
        <v>527</v>
      </c>
      <c r="C46" s="183" t="s">
        <v>569</v>
      </c>
      <c r="D46" s="180">
        <v>203319091</v>
      </c>
      <c r="E46" s="182"/>
      <c r="F46" s="180" t="s">
        <v>611</v>
      </c>
    </row>
    <row r="47" spans="1:6">
      <c r="A47" s="175">
        <v>43</v>
      </c>
      <c r="B47" s="175" t="s">
        <v>527</v>
      </c>
      <c r="C47" s="183" t="s">
        <v>570</v>
      </c>
      <c r="D47" s="180">
        <v>207006036</v>
      </c>
      <c r="E47" s="182"/>
      <c r="F47" s="180" t="s">
        <v>612</v>
      </c>
    </row>
    <row r="48" spans="1:6">
      <c r="A48" s="175">
        <v>44</v>
      </c>
      <c r="B48" s="175" t="s">
        <v>527</v>
      </c>
      <c r="C48" s="183" t="s">
        <v>571</v>
      </c>
      <c r="D48" s="180">
        <v>207023070</v>
      </c>
      <c r="E48" s="182"/>
      <c r="F48" s="180" t="s">
        <v>613</v>
      </c>
    </row>
    <row r="49" spans="1:13">
      <c r="A49" s="175">
        <v>45</v>
      </c>
      <c r="B49" s="175" t="s">
        <v>527</v>
      </c>
      <c r="C49" s="183" t="s">
        <v>572</v>
      </c>
      <c r="D49" s="180">
        <v>207057535</v>
      </c>
      <c r="E49" s="182"/>
      <c r="F49" s="180" t="s">
        <v>614</v>
      </c>
    </row>
    <row r="50" spans="1:13">
      <c r="A50" s="175">
        <v>46</v>
      </c>
      <c r="B50" s="175" t="s">
        <v>527</v>
      </c>
      <c r="C50" s="183" t="s">
        <v>573</v>
      </c>
      <c r="D50" s="180">
        <v>205702913</v>
      </c>
      <c r="E50" s="182"/>
      <c r="F50" s="184">
        <v>998905370537</v>
      </c>
    </row>
    <row r="51" spans="1:13">
      <c r="A51" s="175">
        <v>47</v>
      </c>
      <c r="B51" s="175" t="s">
        <v>527</v>
      </c>
      <c r="C51" s="183" t="s">
        <v>574</v>
      </c>
      <c r="D51" s="180">
        <v>207023031</v>
      </c>
      <c r="E51" s="182"/>
      <c r="F51" s="180" t="s">
        <v>615</v>
      </c>
    </row>
    <row r="52" spans="1:13">
      <c r="A52" s="175">
        <v>48</v>
      </c>
      <c r="B52" s="175" t="s">
        <v>527</v>
      </c>
      <c r="C52" s="183" t="s">
        <v>575</v>
      </c>
      <c r="D52" s="180">
        <v>200174664</v>
      </c>
      <c r="E52" s="182"/>
      <c r="F52" s="180" t="s">
        <v>616</v>
      </c>
    </row>
    <row r="53" spans="1:13">
      <c r="A53" s="175">
        <v>49</v>
      </c>
      <c r="B53" s="175" t="s">
        <v>527</v>
      </c>
      <c r="C53" s="183" t="s">
        <v>576</v>
      </c>
      <c r="D53" s="180">
        <v>207022974</v>
      </c>
      <c r="E53" s="182"/>
      <c r="F53" s="180" t="s">
        <v>595</v>
      </c>
    </row>
    <row r="54" spans="1:13">
      <c r="A54" s="175">
        <v>50</v>
      </c>
      <c r="B54" s="175" t="s">
        <v>527</v>
      </c>
      <c r="C54" s="183" t="s">
        <v>577</v>
      </c>
      <c r="D54" s="180">
        <v>300454463</v>
      </c>
      <c r="E54" s="182"/>
      <c r="F54" s="180" t="s">
        <v>617</v>
      </c>
    </row>
    <row r="55" spans="1:13">
      <c r="A55" s="175">
        <v>51</v>
      </c>
      <c r="B55" s="175" t="s">
        <v>527</v>
      </c>
      <c r="C55" s="183" t="s">
        <v>578</v>
      </c>
      <c r="D55" s="180">
        <v>300471214</v>
      </c>
      <c r="E55" s="182"/>
      <c r="F55" s="180" t="s">
        <v>618</v>
      </c>
    </row>
    <row r="56" spans="1:13">
      <c r="A56" s="175">
        <v>52</v>
      </c>
      <c r="B56" s="175" t="s">
        <v>527</v>
      </c>
      <c r="C56" s="183" t="s">
        <v>579</v>
      </c>
      <c r="D56" s="180">
        <v>207023110</v>
      </c>
      <c r="E56" s="182"/>
      <c r="F56" s="180" t="s">
        <v>619</v>
      </c>
    </row>
    <row r="57" spans="1:13">
      <c r="A57" s="175">
        <v>53</v>
      </c>
      <c r="B57" s="175" t="s">
        <v>527</v>
      </c>
      <c r="C57" s="183" t="s">
        <v>580</v>
      </c>
      <c r="D57" s="180">
        <v>300467906</v>
      </c>
      <c r="E57" s="182"/>
      <c r="F57" s="180" t="s">
        <v>620</v>
      </c>
    </row>
    <row r="58" spans="1:13">
      <c r="A58" s="185">
        <v>54</v>
      </c>
      <c r="B58" s="175" t="s">
        <v>527</v>
      </c>
      <c r="C58" s="183" t="s">
        <v>629</v>
      </c>
      <c r="D58" s="180">
        <v>200174514</v>
      </c>
      <c r="E58" s="182"/>
      <c r="F58" s="183" t="s">
        <v>630</v>
      </c>
    </row>
    <row r="59" spans="1:13" s="163" customFormat="1" ht="20.25">
      <c r="A59" s="164">
        <v>4</v>
      </c>
      <c r="B59" s="175" t="s">
        <v>527</v>
      </c>
      <c r="C59" s="183" t="s">
        <v>628</v>
      </c>
      <c r="D59" s="183">
        <v>207054745</v>
      </c>
      <c r="E59" s="164"/>
      <c r="F59" s="183" t="s">
        <v>631</v>
      </c>
      <c r="I59" s="167"/>
      <c r="J59" s="167"/>
      <c r="K59" s="167"/>
      <c r="L59" s="167"/>
      <c r="M59" s="167"/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14</vt:i4>
      </vt:variant>
    </vt:vector>
  </HeadingPairs>
  <TitlesOfParts>
    <vt:vector size="25" baseType="lpstr">
      <vt:lpstr>сурункасига 5 ой</vt:lpstr>
      <vt:lpstr>сурункасига 4 ой </vt:lpstr>
      <vt:lpstr>сурункасига 3 ой </vt:lpstr>
      <vt:lpstr>сурункасига 2 ой</vt:lpstr>
      <vt:lpstr>Свод </vt:lpstr>
      <vt:lpstr>Свод  (сектор)</vt:lpstr>
      <vt:lpstr>Йўналиш кесимида </vt:lpstr>
      <vt:lpstr>Йўналиш кесимида  (сектор)</vt:lpstr>
      <vt:lpstr>0 топширган</vt:lpstr>
      <vt:lpstr>Манзил</vt:lpstr>
      <vt:lpstr>Манзил (2)</vt:lpstr>
      <vt:lpstr>'сурункасига 2 ой'!Заголовки_для_печати</vt:lpstr>
      <vt:lpstr>'сурункасига 3 ой '!Заголовки_для_печати</vt:lpstr>
      <vt:lpstr>'сурункасига 4 ой '!Заголовки_для_печати</vt:lpstr>
      <vt:lpstr>'сурункасига 5 ой'!Заголовки_для_печати</vt:lpstr>
      <vt:lpstr>'Йўналиш кесимида '!Область_печати</vt:lpstr>
      <vt:lpstr>'Йўналиш кесимида  (сектор)'!Область_печати</vt:lpstr>
      <vt:lpstr>Манзил!Область_печати</vt:lpstr>
      <vt:lpstr>'Манзил (2)'!Область_печати</vt:lpstr>
      <vt:lpstr>'Свод '!Область_печати</vt:lpstr>
      <vt:lpstr>'Свод  (сектор)'!Область_печати</vt:lpstr>
      <vt:lpstr>'сурункасига 2 ой'!Область_печати</vt:lpstr>
      <vt:lpstr>'сурункасига 3 ой '!Область_печати</vt:lpstr>
      <vt:lpstr>'сурункасига 4 ой '!Область_печати</vt:lpstr>
      <vt:lpstr>'сурункасига 5 ой'!Область_печати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2025-10-07T04:17:50Z</dcterms:modified>
</cp:coreProperties>
</file>